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120" activeTab="2"/>
  </bookViews>
  <sheets>
    <sheet name="Etude cas Coûts fixes" sheetId="1" r:id="rId1"/>
    <sheet name="Coûts-gains variables. Dom1" sheetId="2" r:id="rId2"/>
    <sheet name="Coûts-gains variables. Dom1 (2)" sheetId="3" r:id="rId3"/>
  </sheets>
  <definedNames>
    <definedName name="_xlnm.Print_Area" localSheetId="1">'Coûts-gains variables. Dom1'!$A$1:$M$79</definedName>
    <definedName name="_xlnm.Print_Area" localSheetId="2">'Coûts-gains variables. Dom1 (2)'!$A$1:$M$79</definedName>
    <definedName name="_xlnm.Print_Area" localSheetId="0">'Etude cas Coûts fixes'!$3:$24</definedName>
  </definedNames>
  <calcPr fullCalcOnLoad="1"/>
</workbook>
</file>

<file path=xl/sharedStrings.xml><?xml version="1.0" encoding="utf-8"?>
<sst xmlns="http://schemas.openxmlformats.org/spreadsheetml/2006/main" count="403" uniqueCount="186">
  <si>
    <t>+ de productivité (% charge dev)</t>
  </si>
  <si>
    <t>- de besoin de support (% charge support)</t>
  </si>
  <si>
    <t>Charge (%)</t>
  </si>
  <si>
    <t>Charge (MH)</t>
  </si>
  <si>
    <t>Coût initial du projet Qualimétrie (infrastructure, démarche)</t>
  </si>
  <si>
    <t>Total Projet</t>
  </si>
  <si>
    <t>Maintenance outillage/licence</t>
  </si>
  <si>
    <t>Coûts récurrents (/an)</t>
  </si>
  <si>
    <t>Coûts support à remédiation</t>
  </si>
  <si>
    <t>Informations techniques pour équipe développement</t>
  </si>
  <si>
    <t>Diminution coûts maintenance corrective</t>
  </si>
  <si>
    <t>Diminution coûts maintenance évolutive</t>
  </si>
  <si>
    <t>Diminution coûts maintenance adaptative</t>
  </si>
  <si>
    <t>Moins besoin de support</t>
  </si>
  <si>
    <t>Gain en tests unitaires</t>
  </si>
  <si>
    <t>Gain en intégration</t>
  </si>
  <si>
    <t>Augmentation des compétences</t>
  </si>
  <si>
    <t>% charge pilotage</t>
  </si>
  <si>
    <t>Pilotage</t>
  </si>
  <si>
    <t>Développements - tests unitaires</t>
  </si>
  <si>
    <t>Etude Amont</t>
  </si>
  <si>
    <t>Analyse détaillée</t>
  </si>
  <si>
    <t>Phase</t>
  </si>
  <si>
    <t>Aide à la négociation des fournisseurs</t>
  </si>
  <si>
    <t>% montant fournisseur</t>
  </si>
  <si>
    <t>Diminution en % periode non productive</t>
  </si>
  <si>
    <t>Augmentation de motivation (productivité)</t>
  </si>
  <si>
    <t>Outils de productivité spécifiques (analyse impacts)</t>
  </si>
  <si>
    <t>Indications des endroits spécifiques à améliorer</t>
  </si>
  <si>
    <t>réduction période improductivité sur nouveaux entrants</t>
  </si>
  <si>
    <t>Meilleure appréciation des risques</t>
  </si>
  <si>
    <t>Permettre des décisions plus tôt (arrêt)</t>
  </si>
  <si>
    <t>Permettre des décisions plus tôt (réorganisation)</t>
  </si>
  <si>
    <t>Gain agilité liée à l'évolutivité améliorée (+ business)</t>
  </si>
  <si>
    <t>% charge dev</t>
  </si>
  <si>
    <t>Meilleure communication</t>
  </si>
  <si>
    <t>Avec la hierarchie</t>
  </si>
  <si>
    <t>côté CQ</t>
  </si>
  <si>
    <t>côté projet</t>
  </si>
  <si>
    <t>Coûts audits/contrôles</t>
  </si>
  <si>
    <t>Gains Liés à un meilleur diagnostic</t>
  </si>
  <si>
    <t>Aide à la sélection des fournisseurs (réduction risque)</t>
  </si>
  <si>
    <t>% charge  fournisseur</t>
  </si>
  <si>
    <t>Aide à la sélection des fournisseurs (amélioration productivité)</t>
  </si>
  <si>
    <t xml:space="preserve">Interne </t>
  </si>
  <si>
    <t>Externe</t>
  </si>
  <si>
    <t>Etude démarche/process/choix outillage</t>
  </si>
  <si>
    <t>Coûts projet mise en place outillage</t>
  </si>
  <si>
    <t>mh</t>
  </si>
  <si>
    <t>Coûts Etude/mise en oeuvre initiale (Cellule Qualite Logiciel)</t>
  </si>
  <si>
    <t>Coûts outillage</t>
  </si>
  <si>
    <t>Coûts maintien et évolution démarche</t>
  </si>
  <si>
    <t>Evolution de la démarche</t>
  </si>
  <si>
    <t>Pilotage/ Coûts fixes CQL</t>
  </si>
  <si>
    <t>Coûts support au projet sur les résultats de la qualimétrie</t>
  </si>
  <si>
    <t>Coûts promotion offre service</t>
  </si>
  <si>
    <t>Coûts de promotion Qualimétrie (avant)</t>
  </si>
  <si>
    <t>Coûts de mise en œuvre qualimétrie sur projet (pendant)</t>
  </si>
  <si>
    <t>Coûts relivraisons spécifiques</t>
  </si>
  <si>
    <t>Est-ce dans le périmètre qualimétrie ?</t>
  </si>
  <si>
    <t>A priori pas dans le périmètre</t>
  </si>
  <si>
    <t>Coûts formation à la qualimétrie + sensibilisation bonnes pratiques</t>
  </si>
  <si>
    <t>Charge dev sous contrôle</t>
  </si>
  <si>
    <t>Hors périmètre</t>
  </si>
  <si>
    <t>coûts maintenance corrective ultérieurs</t>
  </si>
  <si>
    <t>coûts maintenance évolutive ultérieurs</t>
  </si>
  <si>
    <t>coûts maintenance adaptative ultérieurs</t>
  </si>
  <si>
    <t>Nécessité démarche "commerciale" amont</t>
  </si>
  <si>
    <t>A séparer du support méthodes/outils requis par le projet</t>
  </si>
  <si>
    <t>Jusqu'à un certain niveau de qualité. Eventuellement pas de surcoût.</t>
  </si>
  <si>
    <t>A priori hors cellule Qualimétrie</t>
  </si>
  <si>
    <t>hors contour ?</t>
  </si>
  <si>
    <t>Gain de 50% productivité sur 2 mois d'anticipation de restructuration (10%)</t>
  </si>
  <si>
    <t>Gain de 2 mois sur  projets arrêtés (5%)</t>
  </si>
  <si>
    <t>Charge support induite sous contrôle (mh)</t>
  </si>
  <si>
    <t xml:space="preserve">Gains Liés à une meilleure qualité (tous dev internalisés ou forfaitisés) </t>
  </si>
  <si>
    <t>keuros</t>
  </si>
  <si>
    <t>Consulting/Pilotage/expertise qualimétrie (AMO)</t>
  </si>
  <si>
    <t>Coût outillage/licence (Editeur)</t>
  </si>
  <si>
    <t>Codage règles spécifiques + adaptation (Editeur)</t>
  </si>
  <si>
    <t>Intégration et paramétrage (Intégrateur)</t>
  </si>
  <si>
    <t>Pris en charge par  l'éditeur (ou un intégrateur spécialisé -facultatif)</t>
  </si>
  <si>
    <t>Pris en charge en interne (et/ou par une sté spécialisée-facultatif)</t>
  </si>
  <si>
    <t>Coûts infrastructure récurrents + exploitation système</t>
  </si>
  <si>
    <t>Administration de la solution (hors support)</t>
  </si>
  <si>
    <t>Commentaire</t>
  </si>
  <si>
    <t>Paramétrage/évolution démarche</t>
  </si>
  <si>
    <t>mh CQL</t>
  </si>
  <si>
    <t>Mise en place orga, processus, formation (hors outillage)</t>
  </si>
  <si>
    <t>-</t>
  </si>
  <si>
    <t>Coûts formalisation exigences qualimétriques génériques et intégration solution</t>
  </si>
  <si>
    <t xml:space="preserve">Nb j/projet utilisateur </t>
  </si>
  <si>
    <t>Unité d'œuvre</t>
  </si>
  <si>
    <t xml:space="preserve">Répartie en </t>
  </si>
  <si>
    <t xml:space="preserve">Structure avec une charge annuelle MOE (interne, externe) de </t>
  </si>
  <si>
    <t>A partir de la deuxième année</t>
  </si>
  <si>
    <t>Etude de cas Estimation ROI Qualimétrie.(1/2). Coûts fixes</t>
  </si>
  <si>
    <t>Exemple de domaine</t>
  </si>
  <si>
    <t xml:space="preserve">Avec une charge MOE de </t>
  </si>
  <si>
    <t>Projets (Nx Dev) en "nelles technos (J2EE, .net)" forfaitisés</t>
  </si>
  <si>
    <t>Recette intégration/technique</t>
  </si>
  <si>
    <t>Recette fonctionnelle + Conduite du Chgt</t>
  </si>
  <si>
    <t>Coût infrastructure initial (matériel+ exploit)</t>
  </si>
  <si>
    <t>Liées à blocage pour non-respect d'exigences qualimétriques</t>
  </si>
  <si>
    <t>Autres coûts</t>
  </si>
  <si>
    <t>Autres gains</t>
  </si>
  <si>
    <t>% de Charge dev</t>
  </si>
  <si>
    <t>dev+ recette intégration interne</t>
  </si>
  <si>
    <t>Recette intégration projet</t>
  </si>
  <si>
    <t>Par exemple Gain de 2 mois sur  projets arrêtés (5%)</t>
  </si>
  <si>
    <t>Augmentation pertinence dev (productivite phase dev)</t>
  </si>
  <si>
    <t>Réduction du coût unitaire du turn over</t>
  </si>
  <si>
    <t xml:space="preserve">Coûts de prise en compte qualimétrie sur projet </t>
  </si>
  <si>
    <t>Surcoût de developpement liés aux tests unitaires</t>
  </si>
  <si>
    <t>Surcoût de developpement liée aux autres précos</t>
  </si>
  <si>
    <t>% de charge totale</t>
  </si>
  <si>
    <t>Gain en fréquence de réutilisation</t>
  </si>
  <si>
    <t xml:space="preserve">Gain lors de la réutilisation </t>
  </si>
  <si>
    <t>Certainement majeur mais difficile à quantifier</t>
  </si>
  <si>
    <t>Gain utilisateur en qualité service (perf, tenue en charge)</t>
  </si>
  <si>
    <t>Coûts serveurs+ système+exploitant</t>
  </si>
  <si>
    <t>Gain exploitation Economies pour garantir QS</t>
  </si>
  <si>
    <t>Meilleur pilotage du projet</t>
  </si>
  <si>
    <t>Meilleur pilotage  (hors sous-traitance)</t>
  </si>
  <si>
    <t>Au sein du projet avec augmentation de la motivation</t>
  </si>
  <si>
    <t>% charge pilotage/reporting</t>
  </si>
  <si>
    <t>Par exemple Gain de 50% productivité sur 2 mois d'anticipation de restructuration (20%)</t>
  </si>
  <si>
    <t>% baisse du Taux de turn over</t>
  </si>
  <si>
    <t>% charge integration</t>
  </si>
  <si>
    <t>Gains pendant le projet/l'opération de maintenance</t>
  </si>
  <si>
    <t>Gains en recette intégration</t>
  </si>
  <si>
    <t>Gain en charge MOE correction recette fonctionnelles</t>
  </si>
  <si>
    <t>Gains en dev/tests unitaires</t>
  </si>
  <si>
    <t>% charge intégration</t>
  </si>
  <si>
    <t>Gains sur autres développements en réutilisation éventuelle</t>
  </si>
  <si>
    <t>Gains métiers en prod</t>
  </si>
  <si>
    <t>Gains exploitation en prod</t>
  </si>
  <si>
    <t>Non chiffré ?</t>
  </si>
  <si>
    <t>Coûts exploit</t>
  </si>
  <si>
    <t>Par ex 20% de réutilisation supplémentaire sur charge dev mutualisable de 10% charge dev totale</t>
  </si>
  <si>
    <t xml:space="preserve">charge dev </t>
  </si>
  <si>
    <t>Par ex 10% de gain sur charge dev mutualisable de 10% charge dev totale</t>
  </si>
  <si>
    <t>Gains en maintenance MOE sur la durée de vie appli</t>
  </si>
  <si>
    <t>Coûts mise en œuvre sur  developpements</t>
  </si>
  <si>
    <t>Si codage de tests unitaires</t>
  </si>
  <si>
    <t>0,25/0,5/1</t>
  </si>
  <si>
    <t>0,5/1/2</t>
  </si>
  <si>
    <t>Nb j/analyse</t>
  </si>
  <si>
    <t>selon typologie (Petit/Moyen/Complexe). Selon degré d'automatisation.</t>
  </si>
  <si>
    <t>0 à 30%</t>
  </si>
  <si>
    <t>Augmentation motivation (Baisse du turn over)</t>
  </si>
  <si>
    <t>0-5%</t>
  </si>
  <si>
    <t>0-2%</t>
  </si>
  <si>
    <t>Eventuellement valorisé au niveau des moindres avenant fournisseur</t>
  </si>
  <si>
    <t>% charge MOE recette fonctionnelle</t>
  </si>
  <si>
    <t>Gain en charge AMO recette fonctionnelle</t>
  </si>
  <si>
    <t>% charge AMO recette fonctionnelle</t>
  </si>
  <si>
    <t>Hypothèse hors périmètre</t>
  </si>
  <si>
    <t>Moins de risques d'avenants fourniseur</t>
  </si>
  <si>
    <t>ex 20% d'avenant en moins sur 33 % d'avenant moyen de 33 % du montant fournisseur moyen</t>
  </si>
  <si>
    <t>0 si sous traitance</t>
  </si>
  <si>
    <t>1/2/4</t>
  </si>
  <si>
    <t xml:space="preserve">selon typologie projet(petit/moyen/complexe). Hors support aux langages/outils. </t>
  </si>
  <si>
    <t>%charge fournisseur</t>
  </si>
  <si>
    <t>Par ex 20% d'échec en moins sur 5% d'échec total projet</t>
  </si>
  <si>
    <t>Coûts support méthode/outils supplémentaire</t>
  </si>
  <si>
    <t>% charge support</t>
  </si>
  <si>
    <t>0 à 5%</t>
  </si>
  <si>
    <t>Forfaitisé ?</t>
  </si>
  <si>
    <t>- de besoin de support (% charge support méthodes/outils). Forfaitisé ?</t>
  </si>
  <si>
    <t>0-20%</t>
  </si>
  <si>
    <t>ex côté CQ</t>
  </si>
  <si>
    <t>ex côté projet</t>
  </si>
  <si>
    <t>Mois homme</t>
  </si>
  <si>
    <t>Projets/applis</t>
  </si>
  <si>
    <t>Petit</t>
  </si>
  <si>
    <t>Moyen</t>
  </si>
  <si>
    <t>Complexe</t>
  </si>
  <si>
    <t xml:space="preserve">Nb d'audits/an </t>
  </si>
  <si>
    <t>par typologie projet/appli</t>
  </si>
  <si>
    <t>dont</t>
  </si>
  <si>
    <t>Maintenance en cobol/Legacy réalisée en interne</t>
  </si>
  <si>
    <t>Pas de codage de tests unitaires</t>
  </si>
  <si>
    <t>Moins de support sur ces technos ?</t>
  </si>
  <si>
    <t>NA</t>
  </si>
  <si>
    <t>Liste des endroits à problèmes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</si>
</sst>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top"/>
    </xf>
    <xf numFmtId="164" fontId="7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64" fontId="6" fillId="0" borderId="1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164" fontId="7" fillId="0" borderId="1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 vertical="top"/>
    </xf>
    <xf numFmtId="164" fontId="1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0" xfId="0" applyNumberFormat="1" applyBorder="1" applyAlignment="1" quotePrefix="1">
      <alignment vertical="top"/>
    </xf>
    <xf numFmtId="3" fontId="9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2" borderId="14" xfId="0" applyNumberFormat="1" applyFont="1" applyFill="1" applyBorder="1" applyAlignment="1">
      <alignment vertical="top"/>
    </xf>
    <xf numFmtId="3" fontId="0" fillId="2" borderId="16" xfId="0" applyNumberFormat="1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3" fontId="0" fillId="0" borderId="18" xfId="0" applyNumberFormat="1" applyFont="1" applyFill="1" applyBorder="1" applyAlignment="1">
      <alignment vertical="top"/>
    </xf>
    <xf numFmtId="3" fontId="0" fillId="2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9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1" fontId="7" fillId="3" borderId="20" xfId="0" applyNumberFormat="1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2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9" fontId="6" fillId="2" borderId="29" xfId="0" applyNumberFormat="1" applyFont="1" applyFill="1" applyBorder="1" applyAlignment="1">
      <alignment/>
    </xf>
    <xf numFmtId="9" fontId="6" fillId="0" borderId="29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1" xfId="0" applyFont="1" applyBorder="1" applyAlignment="1">
      <alignment/>
    </xf>
    <xf numFmtId="3" fontId="1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33" xfId="0" applyFont="1" applyBorder="1" applyAlignment="1">
      <alignment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10" fillId="0" borderId="36" xfId="0" applyFont="1" applyBorder="1" applyAlignment="1">
      <alignment/>
    </xf>
    <xf numFmtId="0" fontId="3" fillId="2" borderId="38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9" fontId="3" fillId="2" borderId="38" xfId="0" applyNumberFormat="1" applyFont="1" applyFill="1" applyBorder="1" applyAlignment="1">
      <alignment vertical="top"/>
    </xf>
    <xf numFmtId="0" fontId="10" fillId="0" borderId="38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164" fontId="3" fillId="2" borderId="38" xfId="0" applyNumberFormat="1" applyFont="1" applyFill="1" applyBorder="1" applyAlignment="1">
      <alignment vertical="top"/>
    </xf>
    <xf numFmtId="164" fontId="10" fillId="0" borderId="38" xfId="0" applyNumberFormat="1" applyFont="1" applyFill="1" applyBorder="1" applyAlignment="1">
      <alignment vertical="top"/>
    </xf>
    <xf numFmtId="164" fontId="10" fillId="0" borderId="38" xfId="0" applyNumberFormat="1" applyFont="1" applyBorder="1" applyAlignment="1">
      <alignment vertical="top"/>
    </xf>
    <xf numFmtId="164" fontId="3" fillId="0" borderId="38" xfId="0" applyNumberFormat="1" applyFont="1" applyFill="1" applyBorder="1" applyAlignment="1">
      <alignment vertical="top"/>
    </xf>
    <xf numFmtId="164" fontId="10" fillId="0" borderId="40" xfId="0" applyNumberFormat="1" applyFont="1" applyBorder="1" applyAlignment="1">
      <alignment vertical="top"/>
    </xf>
    <xf numFmtId="0" fontId="10" fillId="2" borderId="0" xfId="0" applyFont="1" applyFill="1" applyBorder="1" applyAlignment="1">
      <alignment/>
    </xf>
    <xf numFmtId="0" fontId="10" fillId="2" borderId="37" xfId="0" applyFont="1" applyFill="1" applyBorder="1" applyAlignment="1">
      <alignment vertical="top"/>
    </xf>
    <xf numFmtId="164" fontId="10" fillId="2" borderId="38" xfId="0" applyNumberFormat="1" applyFont="1" applyFill="1" applyBorder="1" applyAlignment="1">
      <alignment vertical="top"/>
    </xf>
    <xf numFmtId="164" fontId="10" fillId="2" borderId="40" xfId="0" applyNumberFormat="1" applyFont="1" applyFill="1" applyBorder="1" applyAlignment="1">
      <alignment vertical="top"/>
    </xf>
    <xf numFmtId="0" fontId="10" fillId="2" borderId="39" xfId="0" applyFont="1" applyFill="1" applyBorder="1" applyAlignment="1">
      <alignment vertical="top"/>
    </xf>
    <xf numFmtId="0" fontId="3" fillId="0" borderId="2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34" xfId="0" applyFont="1" applyBorder="1" applyAlignment="1">
      <alignment/>
    </xf>
    <xf numFmtId="0" fontId="10" fillId="0" borderId="42" xfId="0" applyFont="1" applyBorder="1" applyAlignment="1">
      <alignment vertical="top"/>
    </xf>
    <xf numFmtId="0" fontId="3" fillId="0" borderId="3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10" fillId="0" borderId="43" xfId="0" applyFont="1" applyBorder="1" applyAlignment="1" quotePrefix="1">
      <alignment vertical="top"/>
    </xf>
    <xf numFmtId="0" fontId="10" fillId="0" borderId="36" xfId="0" applyFont="1" applyBorder="1" applyAlignment="1">
      <alignment horizontal="left" vertical="top"/>
    </xf>
    <xf numFmtId="9" fontId="10" fillId="0" borderId="38" xfId="0" applyNumberFormat="1" applyFont="1" applyBorder="1" applyAlignment="1">
      <alignment vertical="top"/>
    </xf>
    <xf numFmtId="0" fontId="10" fillId="0" borderId="38" xfId="0" applyFont="1" applyBorder="1" applyAlignment="1">
      <alignment/>
    </xf>
    <xf numFmtId="0" fontId="10" fillId="0" borderId="43" xfId="0" applyFont="1" applyBorder="1" applyAlignment="1">
      <alignment vertical="top"/>
    </xf>
    <xf numFmtId="0" fontId="10" fillId="0" borderId="38" xfId="0" applyFont="1" applyBorder="1" applyAlignment="1">
      <alignment horizontal="right" vertical="top"/>
    </xf>
    <xf numFmtId="0" fontId="10" fillId="0" borderId="38" xfId="0" applyFont="1" applyBorder="1" applyAlignment="1">
      <alignment horizontal="left" vertical="top"/>
    </xf>
    <xf numFmtId="1" fontId="3" fillId="2" borderId="38" xfId="0" applyNumberFormat="1" applyFont="1" applyFill="1" applyBorder="1" applyAlignment="1">
      <alignment horizontal="right" vertical="top"/>
    </xf>
    <xf numFmtId="0" fontId="10" fillId="0" borderId="43" xfId="0" applyFont="1" applyBorder="1" applyAlignment="1">
      <alignment horizontal="left" vertical="top"/>
    </xf>
    <xf numFmtId="1" fontId="3" fillId="2" borderId="38" xfId="0" applyNumberFormat="1" applyFont="1" applyFill="1" applyBorder="1" applyAlignment="1">
      <alignment vertical="top"/>
    </xf>
    <xf numFmtId="0" fontId="3" fillId="0" borderId="43" xfId="0" applyFont="1" applyBorder="1" applyAlignment="1">
      <alignment horizontal="left" vertical="top"/>
    </xf>
    <xf numFmtId="9" fontId="10" fillId="0" borderId="38" xfId="0" applyNumberFormat="1" applyFont="1" applyBorder="1" applyAlignment="1">
      <alignment horizontal="right" vertical="top"/>
    </xf>
    <xf numFmtId="9" fontId="3" fillId="0" borderId="38" xfId="0" applyNumberFormat="1" applyFont="1" applyBorder="1" applyAlignment="1">
      <alignment horizontal="left" vertical="top"/>
    </xf>
    <xf numFmtId="9" fontId="3" fillId="2" borderId="38" xfId="0" applyNumberFormat="1" applyFont="1" applyFill="1" applyBorder="1" applyAlignment="1">
      <alignment horizontal="right" vertical="top"/>
    </xf>
    <xf numFmtId="0" fontId="3" fillId="0" borderId="37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/>
    </xf>
    <xf numFmtId="9" fontId="3" fillId="0" borderId="38" xfId="0" applyNumberFormat="1" applyFont="1" applyBorder="1" applyAlignment="1">
      <alignment vertical="top"/>
    </xf>
    <xf numFmtId="0" fontId="3" fillId="0" borderId="44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10" fillId="0" borderId="5" xfId="0" applyFont="1" applyBorder="1" applyAlignment="1">
      <alignment/>
    </xf>
    <xf numFmtId="0" fontId="10" fillId="0" borderId="23" xfId="0" applyFont="1" applyBorder="1" applyAlignment="1">
      <alignment vertical="top"/>
    </xf>
    <xf numFmtId="0" fontId="10" fillId="2" borderId="23" xfId="0" applyFont="1" applyFill="1" applyBorder="1" applyAlignment="1">
      <alignment/>
    </xf>
    <xf numFmtId="0" fontId="10" fillId="2" borderId="48" xfId="0" applyFont="1" applyFill="1" applyBorder="1" applyAlignment="1">
      <alignment vertical="top"/>
    </xf>
    <xf numFmtId="164" fontId="3" fillId="2" borderId="49" xfId="0" applyNumberFormat="1" applyFont="1" applyFill="1" applyBorder="1" applyAlignment="1">
      <alignment vertical="top"/>
    </xf>
    <xf numFmtId="164" fontId="10" fillId="2" borderId="49" xfId="0" applyNumberFormat="1" applyFont="1" applyFill="1" applyBorder="1" applyAlignment="1">
      <alignment vertical="top"/>
    </xf>
    <xf numFmtId="164" fontId="10" fillId="2" borderId="50" xfId="0" applyNumberFormat="1" applyFont="1" applyFill="1" applyBorder="1" applyAlignment="1">
      <alignment vertical="top"/>
    </xf>
    <xf numFmtId="0" fontId="10" fillId="2" borderId="51" xfId="0" applyFont="1" applyFill="1" applyBorder="1" applyAlignment="1">
      <alignment vertical="top"/>
    </xf>
    <xf numFmtId="0" fontId="10" fillId="0" borderId="22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horizontal="left" vertical="top"/>
    </xf>
    <xf numFmtId="0" fontId="10" fillId="2" borderId="38" xfId="0" applyFont="1" applyFill="1" applyBorder="1" applyAlignment="1">
      <alignment vertical="top"/>
    </xf>
    <xf numFmtId="0" fontId="10" fillId="2" borderId="49" xfId="0" applyFont="1" applyFill="1" applyBorder="1" applyAlignment="1">
      <alignment vertical="top"/>
    </xf>
    <xf numFmtId="0" fontId="3" fillId="2" borderId="38" xfId="0" applyFont="1" applyFill="1" applyBorder="1" applyAlignment="1">
      <alignment horizontal="right" vertical="top"/>
    </xf>
    <xf numFmtId="0" fontId="0" fillId="0" borderId="36" xfId="0" applyBorder="1" applyAlignment="1">
      <alignment/>
    </xf>
    <xf numFmtId="0" fontId="10" fillId="0" borderId="55" xfId="0" applyFont="1" applyBorder="1" applyAlignment="1">
      <alignment vertical="top"/>
    </xf>
    <xf numFmtId="0" fontId="10" fillId="0" borderId="39" xfId="0" applyFont="1" applyBorder="1" applyAlignment="1" quotePrefix="1">
      <alignment vertical="top"/>
    </xf>
    <xf numFmtId="0" fontId="10" fillId="0" borderId="39" xfId="0" applyFont="1" applyBorder="1" applyAlignment="1">
      <alignment horizontal="left" vertical="top"/>
    </xf>
    <xf numFmtId="0" fontId="3" fillId="0" borderId="39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14" fontId="3" fillId="2" borderId="38" xfId="0" applyNumberFormat="1" applyFont="1" applyFill="1" applyBorder="1" applyAlignment="1" quotePrefix="1">
      <alignment horizontal="right" vertical="top"/>
    </xf>
    <xf numFmtId="0" fontId="8" fillId="2" borderId="57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6" fillId="2" borderId="31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14" fillId="0" borderId="0" xfId="0" applyFont="1" applyBorder="1" applyAlignment="1">
      <alignment vertical="top"/>
    </xf>
    <xf numFmtId="0" fontId="13" fillId="0" borderId="30" xfId="0" applyFont="1" applyBorder="1" applyAlignment="1">
      <alignment/>
    </xf>
    <xf numFmtId="0" fontId="14" fillId="0" borderId="22" xfId="0" applyFont="1" applyBorder="1" applyAlignment="1">
      <alignment/>
    </xf>
    <xf numFmtId="0" fontId="15" fillId="5" borderId="36" xfId="0" applyFont="1" applyFill="1" applyBorder="1" applyAlignment="1">
      <alignment/>
    </xf>
    <xf numFmtId="3" fontId="16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33" sqref="E33"/>
    </sheetView>
  </sheetViews>
  <sheetFormatPr defaultColWidth="11.421875" defaultRowHeight="12.75"/>
  <cols>
    <col min="1" max="1" width="2.7109375" style="9" customWidth="1"/>
    <col min="2" max="2" width="5.00390625" style="1" customWidth="1"/>
    <col min="3" max="3" width="53.28125" style="1" customWidth="1"/>
    <col min="4" max="4" width="14.57421875" style="1" customWidth="1"/>
    <col min="5" max="5" width="11.7109375" style="1" customWidth="1"/>
    <col min="6" max="6" width="8.7109375" style="1" customWidth="1"/>
    <col min="7" max="7" width="57.8515625" style="8" customWidth="1"/>
    <col min="8" max="8" width="7.8515625" style="8" customWidth="1"/>
    <col min="9" max="16384" width="11.421875" style="8" customWidth="1"/>
  </cols>
  <sheetData>
    <row r="1" ht="18">
      <c r="A1" s="73" t="s">
        <v>96</v>
      </c>
    </row>
    <row r="2" ht="16.5" thickBot="1">
      <c r="A2" s="21"/>
    </row>
    <row r="3" spans="1:6" ht="16.5" thickBot="1">
      <c r="A3" s="21"/>
      <c r="C3" s="64" t="s">
        <v>94</v>
      </c>
      <c r="D3" s="55"/>
      <c r="E3" s="57"/>
      <c r="F3" s="1" t="s">
        <v>48</v>
      </c>
    </row>
    <row r="4" spans="1:7" s="15" customFormat="1" ht="12.75">
      <c r="A4" s="32" t="s">
        <v>4</v>
      </c>
      <c r="B4" s="22"/>
      <c r="C4" s="22"/>
      <c r="D4" s="66" t="s">
        <v>44</v>
      </c>
      <c r="E4" s="67" t="s">
        <v>45</v>
      </c>
      <c r="F4" s="68"/>
      <c r="G4" s="69" t="s">
        <v>85</v>
      </c>
    </row>
    <row r="5" spans="1:7" s="15" customFormat="1" ht="12.75">
      <c r="A5" s="11"/>
      <c r="B5" s="5"/>
      <c r="C5" s="5"/>
      <c r="D5" s="23" t="s">
        <v>87</v>
      </c>
      <c r="E5" s="30" t="s">
        <v>48</v>
      </c>
      <c r="F5" s="31" t="s">
        <v>76</v>
      </c>
      <c r="G5" s="33"/>
    </row>
    <row r="6" spans="1:7" s="16" customFormat="1" ht="12.75">
      <c r="A6" s="6"/>
      <c r="B6" s="5" t="s">
        <v>49</v>
      </c>
      <c r="C6" s="5"/>
      <c r="D6" s="41"/>
      <c r="E6" s="42"/>
      <c r="F6" s="43"/>
      <c r="G6" s="34"/>
    </row>
    <row r="7" spans="1:7" s="16" customFormat="1" ht="12.75">
      <c r="A7" s="6"/>
      <c r="B7" s="5"/>
      <c r="C7" s="5" t="s">
        <v>46</v>
      </c>
      <c r="D7" s="36"/>
      <c r="E7" s="47"/>
      <c r="F7" s="37"/>
      <c r="G7" s="34" t="s">
        <v>82</v>
      </c>
    </row>
    <row r="8" spans="1:7" s="16" customFormat="1" ht="12.75">
      <c r="A8" s="6"/>
      <c r="B8" s="5"/>
      <c r="C8" s="5" t="s">
        <v>88</v>
      </c>
      <c r="D8" s="36"/>
      <c r="E8" s="47"/>
      <c r="F8" s="37"/>
      <c r="G8" s="34"/>
    </row>
    <row r="9" spans="1:7" s="16" customFormat="1" ht="12.75">
      <c r="A9" s="6"/>
      <c r="B9" s="5" t="s">
        <v>47</v>
      </c>
      <c r="C9" s="5"/>
      <c r="D9" s="41"/>
      <c r="E9" s="48"/>
      <c r="F9" s="43"/>
      <c r="G9" s="34"/>
    </row>
    <row r="10" spans="1:7" s="16" customFormat="1" ht="12.75">
      <c r="A10" s="6"/>
      <c r="B10" s="5"/>
      <c r="C10" s="5" t="s">
        <v>77</v>
      </c>
      <c r="D10" s="36"/>
      <c r="E10" s="47"/>
      <c r="F10" s="37"/>
      <c r="G10" s="34" t="s">
        <v>82</v>
      </c>
    </row>
    <row r="11" spans="1:7" s="16" customFormat="1" ht="12.75">
      <c r="A11" s="6"/>
      <c r="B11" s="5"/>
      <c r="C11" s="5" t="s">
        <v>80</v>
      </c>
      <c r="D11" s="36"/>
      <c r="E11" s="47"/>
      <c r="F11" s="37"/>
      <c r="G11" s="34" t="s">
        <v>81</v>
      </c>
    </row>
    <row r="12" spans="1:7" s="16" customFormat="1" ht="12.75">
      <c r="A12" s="6"/>
      <c r="B12" s="5"/>
      <c r="C12" s="5" t="s">
        <v>79</v>
      </c>
      <c r="D12" s="36"/>
      <c r="E12" s="47"/>
      <c r="F12" s="37"/>
      <c r="G12" s="34"/>
    </row>
    <row r="13" spans="1:7" s="16" customFormat="1" ht="12.75">
      <c r="A13" s="6"/>
      <c r="B13" s="5"/>
      <c r="C13" s="5" t="s">
        <v>78</v>
      </c>
      <c r="D13" s="36"/>
      <c r="E13" s="47"/>
      <c r="F13" s="37"/>
      <c r="G13" s="34"/>
    </row>
    <row r="14" spans="1:7" s="16" customFormat="1" ht="12.75">
      <c r="A14" s="6"/>
      <c r="B14" s="5"/>
      <c r="C14" s="5" t="s">
        <v>102</v>
      </c>
      <c r="D14" s="36"/>
      <c r="E14" s="47"/>
      <c r="F14" s="37"/>
      <c r="G14" s="34"/>
    </row>
    <row r="15" spans="1:7" s="16" customFormat="1" ht="12.75">
      <c r="A15" s="6"/>
      <c r="B15" s="5"/>
      <c r="C15" s="5"/>
      <c r="D15" s="41"/>
      <c r="E15" s="48"/>
      <c r="F15" s="43"/>
      <c r="G15" s="34"/>
    </row>
    <row r="16" spans="1:7" s="16" customFormat="1" ht="12.75">
      <c r="A16" s="11" t="s">
        <v>7</v>
      </c>
      <c r="B16" s="5"/>
      <c r="C16" s="5"/>
      <c r="D16" s="44"/>
      <c r="E16" s="49"/>
      <c r="F16" s="45"/>
      <c r="G16" s="34"/>
    </row>
    <row r="17" spans="1:7" s="16" customFormat="1" ht="12.75">
      <c r="A17" s="6"/>
      <c r="B17" s="5" t="s">
        <v>51</v>
      </c>
      <c r="C17" s="5"/>
      <c r="D17" s="41"/>
      <c r="E17" s="48"/>
      <c r="F17" s="43"/>
      <c r="G17" s="34"/>
    </row>
    <row r="18" spans="1:7" s="16" customFormat="1" ht="12.75">
      <c r="A18" s="6"/>
      <c r="B18" s="5"/>
      <c r="C18" s="5" t="s">
        <v>53</v>
      </c>
      <c r="D18" s="36"/>
      <c r="E18" s="47"/>
      <c r="F18" s="37"/>
      <c r="G18" s="34"/>
    </row>
    <row r="19" spans="1:7" s="16" customFormat="1" ht="12.75">
      <c r="A19" s="6"/>
      <c r="B19" s="5"/>
      <c r="C19" s="5" t="s">
        <v>52</v>
      </c>
      <c r="D19" s="36"/>
      <c r="E19" s="47"/>
      <c r="F19" s="37"/>
      <c r="G19" s="34" t="s">
        <v>95</v>
      </c>
    </row>
    <row r="20" spans="1:7" s="16" customFormat="1" ht="12.75">
      <c r="A20" s="6"/>
      <c r="B20" s="5" t="s">
        <v>50</v>
      </c>
      <c r="C20" s="5"/>
      <c r="D20" s="46"/>
      <c r="E20" s="48"/>
      <c r="F20" s="43"/>
      <c r="G20" s="34"/>
    </row>
    <row r="21" spans="1:7" s="16" customFormat="1" ht="13.5" customHeight="1">
      <c r="A21" s="6"/>
      <c r="B21" s="5"/>
      <c r="C21" s="5" t="s">
        <v>86</v>
      </c>
      <c r="D21" s="36"/>
      <c r="E21" s="47"/>
      <c r="F21" s="37"/>
      <c r="G21" s="34"/>
    </row>
    <row r="22" spans="1:7" s="16" customFormat="1" ht="12.75">
      <c r="A22" s="6"/>
      <c r="B22" s="5"/>
      <c r="C22" s="5" t="s">
        <v>6</v>
      </c>
      <c r="D22" s="38"/>
      <c r="E22" s="50"/>
      <c r="F22" s="37"/>
      <c r="G22" s="34"/>
    </row>
    <row r="23" spans="1:7" s="16" customFormat="1" ht="13.5" customHeight="1">
      <c r="A23" s="6"/>
      <c r="B23" s="5"/>
      <c r="C23" s="5" t="s">
        <v>83</v>
      </c>
      <c r="D23" s="36"/>
      <c r="E23" s="47"/>
      <c r="F23" s="37"/>
      <c r="G23" s="34"/>
    </row>
    <row r="24" spans="1:7" s="16" customFormat="1" ht="13.5" thickBot="1">
      <c r="A24" s="18"/>
      <c r="B24" s="13" t="s">
        <v>84</v>
      </c>
      <c r="C24" s="13"/>
      <c r="D24" s="39"/>
      <c r="E24" s="51"/>
      <c r="F24" s="40"/>
      <c r="G24" s="35"/>
    </row>
    <row r="25" spans="1:7" s="17" customFormat="1" ht="12.75">
      <c r="A25" s="7"/>
      <c r="B25" s="3"/>
      <c r="C25" s="3"/>
      <c r="D25" s="3"/>
      <c r="E25" s="3"/>
      <c r="F25" s="3"/>
      <c r="G25" s="20"/>
    </row>
    <row r="26" spans="1:6" s="20" customFormat="1" ht="12.75">
      <c r="A26" s="7"/>
      <c r="B26" s="3"/>
      <c r="C26" s="3"/>
      <c r="D26" s="3"/>
      <c r="E26" s="3"/>
      <c r="F26" s="3"/>
    </row>
    <row r="27" spans="1:7" s="20" customFormat="1" ht="12.75">
      <c r="A27" s="24"/>
      <c r="B27" s="25"/>
      <c r="C27" s="25"/>
      <c r="D27" s="25"/>
      <c r="E27" s="25"/>
      <c r="F27" s="25"/>
      <c r="G27" s="26"/>
    </row>
    <row r="28" spans="1:7" s="20" customFormat="1" ht="12.75">
      <c r="A28" s="7"/>
      <c r="B28" s="7"/>
      <c r="C28" s="7"/>
      <c r="D28" s="7"/>
      <c r="E28" s="7"/>
      <c r="F28" s="7"/>
      <c r="G28" s="26"/>
    </row>
    <row r="29" spans="1:7" s="20" customFormat="1" ht="12.75">
      <c r="A29" s="7"/>
      <c r="B29" s="7"/>
      <c r="C29" s="7"/>
      <c r="D29" s="7"/>
      <c r="E29" s="7"/>
      <c r="F29" s="7"/>
      <c r="G29" s="26"/>
    </row>
    <row r="30" spans="1:7" s="20" customFormat="1" ht="12.75">
      <c r="A30" s="7"/>
      <c r="B30" s="7"/>
      <c r="C30" s="7"/>
      <c r="D30" s="7"/>
      <c r="E30" s="7"/>
      <c r="F30" s="7"/>
      <c r="G30" s="26"/>
    </row>
    <row r="31" spans="1:7" s="20" customFormat="1" ht="12.75">
      <c r="A31" s="7"/>
      <c r="B31" s="3"/>
      <c r="C31" s="3"/>
      <c r="D31" s="3"/>
      <c r="E31" s="3"/>
      <c r="F31" s="3"/>
      <c r="G31" s="26"/>
    </row>
    <row r="32" spans="1:7" s="20" customFormat="1" ht="12.75">
      <c r="A32" s="7"/>
      <c r="B32" s="3"/>
      <c r="C32" s="3"/>
      <c r="D32" s="3"/>
      <c r="E32" s="3"/>
      <c r="F32" s="3"/>
      <c r="G32" s="26"/>
    </row>
    <row r="33" spans="1:7" s="20" customFormat="1" ht="12.75">
      <c r="A33" s="7"/>
      <c r="B33" s="3"/>
      <c r="C33" s="3"/>
      <c r="D33" s="3"/>
      <c r="E33" s="3"/>
      <c r="F33" s="3"/>
      <c r="G33" s="26"/>
    </row>
    <row r="34" spans="1:7" s="20" customFormat="1" ht="12.75">
      <c r="A34" s="7"/>
      <c r="B34" s="3"/>
      <c r="C34" s="3"/>
      <c r="D34" s="3"/>
      <c r="E34" s="3"/>
      <c r="F34" s="3"/>
      <c r="G34" s="26"/>
    </row>
    <row r="35" spans="1:7" s="20" customFormat="1" ht="12.75">
      <c r="A35" s="24"/>
      <c r="B35" s="25"/>
      <c r="C35" s="25"/>
      <c r="D35" s="25"/>
      <c r="E35" s="25"/>
      <c r="F35" s="25"/>
      <c r="G35" s="26"/>
    </row>
    <row r="36" spans="1:7" s="20" customFormat="1" ht="12.75">
      <c r="A36" s="7"/>
      <c r="B36" s="25"/>
      <c r="C36" s="3"/>
      <c r="D36" s="3"/>
      <c r="E36" s="3"/>
      <c r="F36" s="3"/>
      <c r="G36" s="27"/>
    </row>
    <row r="37" spans="1:7" s="20" customFormat="1" ht="12.75">
      <c r="A37" s="7"/>
      <c r="B37" s="3"/>
      <c r="C37" s="3"/>
      <c r="D37" s="3"/>
      <c r="E37" s="3"/>
      <c r="F37" s="3"/>
      <c r="G37" s="27"/>
    </row>
    <row r="38" spans="1:7" s="20" customFormat="1" ht="12.75">
      <c r="A38" s="7"/>
      <c r="B38" s="3"/>
      <c r="C38" s="3"/>
      <c r="D38" s="3"/>
      <c r="E38" s="3"/>
      <c r="F38" s="3"/>
      <c r="G38" s="27"/>
    </row>
    <row r="39" spans="1:7" s="20" customFormat="1" ht="12.75">
      <c r="A39" s="7"/>
      <c r="B39" s="3"/>
      <c r="C39" s="3"/>
      <c r="D39" s="3"/>
      <c r="E39" s="3"/>
      <c r="F39" s="3"/>
      <c r="G39" s="27"/>
    </row>
    <row r="40" spans="1:7" s="20" customFormat="1" ht="12.75">
      <c r="A40" s="7"/>
      <c r="B40" s="3"/>
      <c r="C40" s="3"/>
      <c r="D40" s="3"/>
      <c r="E40" s="3"/>
      <c r="F40" s="3"/>
      <c r="G40" s="27"/>
    </row>
    <row r="41" spans="1:7" s="20" customFormat="1" ht="12.75">
      <c r="A41" s="7"/>
      <c r="B41" s="3"/>
      <c r="C41" s="3"/>
      <c r="D41" s="3"/>
      <c r="E41" s="3"/>
      <c r="F41" s="3"/>
      <c r="G41" s="27"/>
    </row>
    <row r="42" spans="1:7" s="20" customFormat="1" ht="12.75">
      <c r="A42" s="7"/>
      <c r="B42" s="3"/>
      <c r="C42" s="3"/>
      <c r="D42" s="3"/>
      <c r="E42" s="3"/>
      <c r="F42" s="3"/>
      <c r="G42" s="27"/>
    </row>
    <row r="43" spans="1:7" s="20" customFormat="1" ht="12.75">
      <c r="A43" s="7"/>
      <c r="B43" s="25"/>
      <c r="C43" s="3"/>
      <c r="D43" s="3"/>
      <c r="E43" s="3"/>
      <c r="F43" s="3"/>
      <c r="G43" s="27"/>
    </row>
    <row r="44" spans="1:7" s="20" customFormat="1" ht="12.75">
      <c r="A44" s="7"/>
      <c r="B44" s="3"/>
      <c r="C44" s="3"/>
      <c r="D44" s="3"/>
      <c r="E44" s="3"/>
      <c r="F44" s="3"/>
      <c r="G44" s="27"/>
    </row>
    <row r="45" spans="1:7" s="20" customFormat="1" ht="12.75">
      <c r="A45" s="7"/>
      <c r="B45" s="25"/>
      <c r="C45" s="3"/>
      <c r="D45" s="3"/>
      <c r="E45" s="3"/>
      <c r="F45" s="3"/>
      <c r="G45" s="27"/>
    </row>
    <row r="46" spans="1:7" s="20" customFormat="1" ht="12.75">
      <c r="A46" s="7"/>
      <c r="B46" s="3"/>
      <c r="C46" s="3"/>
      <c r="D46" s="3"/>
      <c r="E46" s="3"/>
      <c r="F46" s="3"/>
      <c r="G46" s="27"/>
    </row>
    <row r="47" spans="1:7" s="20" customFormat="1" ht="12.75">
      <c r="A47" s="7"/>
      <c r="B47" s="3"/>
      <c r="C47" s="3"/>
      <c r="D47" s="3"/>
      <c r="E47" s="3"/>
      <c r="F47" s="3"/>
      <c r="G47" s="27"/>
    </row>
    <row r="48" spans="1:7" s="20" customFormat="1" ht="12.75">
      <c r="A48" s="7"/>
      <c r="B48" s="3"/>
      <c r="C48" s="3"/>
      <c r="D48" s="3"/>
      <c r="E48" s="3"/>
      <c r="F48" s="3"/>
      <c r="G48" s="27"/>
    </row>
    <row r="49" spans="1:7" s="20" customFormat="1" ht="12.75">
      <c r="A49" s="7"/>
      <c r="B49" s="3"/>
      <c r="C49" s="3"/>
      <c r="D49" s="3"/>
      <c r="E49" s="3"/>
      <c r="F49" s="3"/>
      <c r="G49" s="27"/>
    </row>
    <row r="50" spans="1:7" s="20" customFormat="1" ht="12.75">
      <c r="A50" s="7"/>
      <c r="B50" s="3"/>
      <c r="C50" s="3"/>
      <c r="D50" s="3"/>
      <c r="E50" s="3"/>
      <c r="F50" s="3"/>
      <c r="G50" s="27"/>
    </row>
    <row r="51" spans="1:6" ht="12.75">
      <c r="A51" s="7"/>
      <c r="B51" s="3"/>
      <c r="C51" s="3"/>
      <c r="D51" s="3"/>
      <c r="E51" s="3"/>
      <c r="F51" s="3"/>
    </row>
  </sheetData>
  <printOptions/>
  <pageMargins left="0.9055118110236221" right="0.6692913385826772" top="0" bottom="0" header="0.5118110236220472" footer="0.2755905511811024"/>
  <pageSetup fitToHeight="1" fitToWidth="1" horizontalDpi="600" verticalDpi="600" orientation="landscape" paperSize="9" scale="85" r:id="rId1"/>
  <headerFooter alignWithMargins="0">
    <oddFooter>&amp;CEtude de cas  ROI Qualimétrie Code. Estimation Coûts fixes&amp;RDocument travail. Club Qualimétrie v0.1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workbookViewId="0" topLeftCell="A40">
      <selection activeCell="L9" sqref="L9"/>
    </sheetView>
  </sheetViews>
  <sheetFormatPr defaultColWidth="11.421875" defaultRowHeight="12.75"/>
  <cols>
    <col min="1" max="1" width="2.7109375" style="9" customWidth="1"/>
    <col min="2" max="2" width="5.00390625" style="1" customWidth="1"/>
    <col min="3" max="3" width="45.28125" style="1" customWidth="1"/>
    <col min="4" max="4" width="12.421875" style="1" customWidth="1"/>
    <col min="5" max="5" width="14.57421875" style="1" customWidth="1"/>
    <col min="6" max="6" width="14.57421875" style="1" hidden="1" customWidth="1"/>
    <col min="7" max="7" width="13.7109375" style="72" customWidth="1"/>
    <col min="8" max="8" width="33.28125" style="1" hidden="1" customWidth="1"/>
    <col min="9" max="9" width="14.57421875" style="1" customWidth="1"/>
    <col min="10" max="10" width="13.7109375" style="72" customWidth="1"/>
    <col min="11" max="11" width="25.57421875" style="3" customWidth="1"/>
    <col min="12" max="12" width="93.140625" style="10" customWidth="1"/>
    <col min="13" max="13" width="12.00390625" style="3" customWidth="1"/>
    <col min="14" max="14" width="11.8515625" style="19" customWidth="1"/>
    <col min="15" max="15" width="61.140625" style="8" customWidth="1"/>
    <col min="16" max="16" width="7.8515625" style="8" customWidth="1"/>
    <col min="17" max="16384" width="11.421875" style="8" customWidth="1"/>
  </cols>
  <sheetData>
    <row r="1" spans="1:14" s="173" customFormat="1" ht="21" thickBot="1">
      <c r="A1" s="164"/>
      <c r="B1" s="165"/>
      <c r="C1" s="166" t="s">
        <v>97</v>
      </c>
      <c r="D1" s="167"/>
      <c r="E1" s="168" t="s">
        <v>99</v>
      </c>
      <c r="F1" s="169"/>
      <c r="G1" s="170"/>
      <c r="H1" s="169"/>
      <c r="I1" s="168"/>
      <c r="J1" s="170"/>
      <c r="K1" s="165"/>
      <c r="L1" s="171"/>
      <c r="M1" s="169"/>
      <c r="N1" s="172"/>
    </row>
    <row r="2" spans="1:13" s="20" customFormat="1" ht="16.5" thickBot="1">
      <c r="A2" s="21"/>
      <c r="B2" s="3"/>
      <c r="C2" s="58" t="s">
        <v>22</v>
      </c>
      <c r="D2" s="59" t="s">
        <v>2</v>
      </c>
      <c r="E2" s="60" t="s">
        <v>3</v>
      </c>
      <c r="F2" s="28"/>
      <c r="G2" s="70"/>
      <c r="H2" s="28"/>
      <c r="I2" s="61" t="s">
        <v>98</v>
      </c>
      <c r="J2" s="55"/>
      <c r="K2" s="159"/>
      <c r="L2" s="52" t="s">
        <v>173</v>
      </c>
      <c r="M2" s="19"/>
    </row>
    <row r="3" spans="1:13" s="20" customFormat="1" ht="16.5" thickBot="1">
      <c r="A3" s="21"/>
      <c r="B3" s="3"/>
      <c r="C3" s="2" t="s">
        <v>18</v>
      </c>
      <c r="D3" s="62">
        <v>0.1</v>
      </c>
      <c r="E3" s="53">
        <f>D3*K$2</f>
        <v>0</v>
      </c>
      <c r="F3" s="28"/>
      <c r="G3" s="70"/>
      <c r="H3" s="28"/>
      <c r="I3" s="14" t="s">
        <v>93</v>
      </c>
      <c r="J3" s="56"/>
      <c r="K3" s="54"/>
      <c r="L3" s="52" t="s">
        <v>174</v>
      </c>
      <c r="M3" s="19"/>
    </row>
    <row r="4" spans="1:13" s="20" customFormat="1" ht="15.75">
      <c r="A4" s="21"/>
      <c r="B4" s="3"/>
      <c r="C4" s="2" t="s">
        <v>20</v>
      </c>
      <c r="D4" s="62">
        <v>0.1</v>
      </c>
      <c r="E4" s="53">
        <f aca="true" t="shared" si="0" ref="E4:E10">D4*K$2</f>
        <v>0</v>
      </c>
      <c r="F4" s="28"/>
      <c r="G4" s="70"/>
      <c r="H4" s="52"/>
      <c r="I4" s="71" t="s">
        <v>180</v>
      </c>
      <c r="J4" s="160"/>
      <c r="K4" s="161"/>
      <c r="L4" s="52" t="s">
        <v>175</v>
      </c>
      <c r="M4" s="19"/>
    </row>
    <row r="5" spans="1:13" s="20" customFormat="1" ht="15.75">
      <c r="A5" s="21"/>
      <c r="B5" s="3"/>
      <c r="C5" s="2" t="s">
        <v>21</v>
      </c>
      <c r="D5" s="62">
        <v>0.15</v>
      </c>
      <c r="E5" s="53">
        <f t="shared" si="0"/>
        <v>0</v>
      </c>
      <c r="F5" s="28"/>
      <c r="G5" s="70"/>
      <c r="H5" s="28"/>
      <c r="I5" s="71"/>
      <c r="J5" s="160"/>
      <c r="K5" s="162"/>
      <c r="L5" s="52" t="s">
        <v>176</v>
      </c>
      <c r="M5" s="19"/>
    </row>
    <row r="6" spans="1:13" s="20" customFormat="1" ht="16.5" thickBot="1">
      <c r="A6" s="21"/>
      <c r="B6" s="3"/>
      <c r="C6" s="12" t="s">
        <v>19</v>
      </c>
      <c r="D6" s="62">
        <v>0.35</v>
      </c>
      <c r="E6" s="53">
        <f t="shared" si="0"/>
        <v>0</v>
      </c>
      <c r="F6" s="28"/>
      <c r="G6" s="70"/>
      <c r="H6" s="28"/>
      <c r="I6" s="71"/>
      <c r="J6" s="160"/>
      <c r="K6" s="163"/>
      <c r="L6" s="52" t="s">
        <v>177</v>
      </c>
      <c r="M6" s="19"/>
    </row>
    <row r="7" spans="1:13" s="20" customFormat="1" ht="15.75">
      <c r="A7" s="21"/>
      <c r="B7" s="3"/>
      <c r="C7" s="12" t="s">
        <v>108</v>
      </c>
      <c r="D7" s="62">
        <v>0.1</v>
      </c>
      <c r="E7" s="53">
        <f t="shared" si="0"/>
        <v>0</v>
      </c>
      <c r="F7" s="28"/>
      <c r="G7" s="70"/>
      <c r="H7" s="28"/>
      <c r="I7" s="71" t="s">
        <v>178</v>
      </c>
      <c r="J7" s="160"/>
      <c r="K7" s="161"/>
      <c r="L7" s="52" t="s">
        <v>175</v>
      </c>
      <c r="M7" s="19"/>
    </row>
    <row r="8" spans="1:13" s="20" customFormat="1" ht="15.75">
      <c r="A8" s="21"/>
      <c r="B8" s="3"/>
      <c r="C8" s="12" t="s">
        <v>100</v>
      </c>
      <c r="D8" s="62">
        <v>0.1</v>
      </c>
      <c r="E8" s="53">
        <f t="shared" si="0"/>
        <v>0</v>
      </c>
      <c r="F8" s="28"/>
      <c r="G8" s="70"/>
      <c r="H8" s="28"/>
      <c r="I8" s="71" t="s">
        <v>179</v>
      </c>
      <c r="J8" s="160"/>
      <c r="K8" s="162"/>
      <c r="L8" s="52" t="s">
        <v>176</v>
      </c>
      <c r="M8" s="19"/>
    </row>
    <row r="9" spans="1:13" s="20" customFormat="1" ht="16.5" thickBot="1">
      <c r="A9" s="21"/>
      <c r="B9" s="3"/>
      <c r="C9" s="2" t="s">
        <v>101</v>
      </c>
      <c r="D9" s="62">
        <v>0.1</v>
      </c>
      <c r="E9" s="53">
        <f t="shared" si="0"/>
        <v>0</v>
      </c>
      <c r="F9" s="28"/>
      <c r="G9" s="70"/>
      <c r="H9" s="28"/>
      <c r="I9" s="71"/>
      <c r="J9" s="160"/>
      <c r="K9" s="163"/>
      <c r="L9" s="52" t="s">
        <v>177</v>
      </c>
      <c r="M9" s="19"/>
    </row>
    <row r="10" spans="1:13" s="20" customFormat="1" ht="16.5" thickBot="1">
      <c r="A10" s="65"/>
      <c r="B10" s="3"/>
      <c r="C10" s="4" t="s">
        <v>5</v>
      </c>
      <c r="D10" s="63">
        <f>SUM(D3:D9)</f>
        <v>0.9999999999999999</v>
      </c>
      <c r="E10" s="53">
        <f t="shared" si="0"/>
        <v>0</v>
      </c>
      <c r="F10" s="28"/>
      <c r="G10" s="70"/>
      <c r="H10" s="28"/>
      <c r="I10" s="70"/>
      <c r="J10" s="3"/>
      <c r="K10" s="10"/>
      <c r="L10" s="28"/>
      <c r="M10" s="19"/>
    </row>
    <row r="11" spans="1:14" s="20" customFormat="1" ht="15.75" thickBot="1">
      <c r="A11" s="74" t="s">
        <v>143</v>
      </c>
      <c r="B11" s="75"/>
      <c r="C11" s="76"/>
      <c r="D11" s="145"/>
      <c r="E11" s="146" t="s">
        <v>171</v>
      </c>
      <c r="F11" s="147"/>
      <c r="G11" s="147" t="s">
        <v>172</v>
      </c>
      <c r="H11" s="147"/>
      <c r="I11" s="146" t="s">
        <v>37</v>
      </c>
      <c r="J11" s="147" t="s">
        <v>38</v>
      </c>
      <c r="K11" s="147" t="s">
        <v>92</v>
      </c>
      <c r="L11" s="148" t="s">
        <v>85</v>
      </c>
      <c r="M11" s="28"/>
      <c r="N11" s="19"/>
    </row>
    <row r="12" spans="1:17" s="20" customFormat="1" ht="15">
      <c r="A12" s="77"/>
      <c r="B12" s="78" t="s">
        <v>56</v>
      </c>
      <c r="C12" s="79"/>
      <c r="D12" s="80"/>
      <c r="E12" s="81"/>
      <c r="F12" s="81"/>
      <c r="G12" s="82"/>
      <c r="H12" s="81"/>
      <c r="I12" s="81"/>
      <c r="J12" s="82"/>
      <c r="K12" s="81"/>
      <c r="L12" s="83"/>
      <c r="M12" s="3"/>
      <c r="N12" s="3"/>
      <c r="O12" s="10"/>
      <c r="P12" s="28"/>
      <c r="Q12" s="19"/>
    </row>
    <row r="13" spans="1:17" s="20" customFormat="1" ht="15">
      <c r="A13" s="84"/>
      <c r="B13" s="79"/>
      <c r="C13" s="79" t="s">
        <v>55</v>
      </c>
      <c r="D13" s="80"/>
      <c r="E13" s="85">
        <v>1</v>
      </c>
      <c r="F13" s="86"/>
      <c r="G13" s="85">
        <v>2</v>
      </c>
      <c r="H13" s="81" t="e">
        <f>G13*#REF!/#REF!</f>
        <v>#REF!</v>
      </c>
      <c r="I13" s="85"/>
      <c r="J13" s="85"/>
      <c r="K13" s="81" t="s">
        <v>91</v>
      </c>
      <c r="L13" s="83" t="s">
        <v>67</v>
      </c>
      <c r="M13" s="3"/>
      <c r="N13" s="3"/>
      <c r="O13" s="10"/>
      <c r="P13" s="28"/>
      <c r="Q13" s="19"/>
    </row>
    <row r="14" spans="1:17" s="20" customFormat="1" ht="15">
      <c r="A14" s="84"/>
      <c r="B14" s="79"/>
      <c r="C14" s="79" t="s">
        <v>61</v>
      </c>
      <c r="D14" s="80"/>
      <c r="E14" s="85">
        <v>1</v>
      </c>
      <c r="F14" s="86"/>
      <c r="G14" s="158" t="s">
        <v>161</v>
      </c>
      <c r="H14" s="81" t="e">
        <f>G14*#REF!/#REF!</f>
        <v>#REF!</v>
      </c>
      <c r="I14" s="85"/>
      <c r="J14" s="158"/>
      <c r="K14" s="81" t="s">
        <v>91</v>
      </c>
      <c r="L14" s="83" t="s">
        <v>162</v>
      </c>
      <c r="M14" s="3"/>
      <c r="N14" s="3"/>
      <c r="O14" s="10"/>
      <c r="P14" s="28"/>
      <c r="Q14" s="19"/>
    </row>
    <row r="15" spans="1:17" s="20" customFormat="1" ht="15">
      <c r="A15" s="84"/>
      <c r="B15" s="79"/>
      <c r="C15" s="79" t="s">
        <v>90</v>
      </c>
      <c r="D15" s="80"/>
      <c r="E15" s="85">
        <v>1</v>
      </c>
      <c r="F15" s="86"/>
      <c r="G15" s="85">
        <v>2</v>
      </c>
      <c r="H15" s="81" t="e">
        <f>G15*#REF!/#REF!</f>
        <v>#REF!</v>
      </c>
      <c r="I15" s="85"/>
      <c r="J15" s="85"/>
      <c r="K15" s="81" t="s">
        <v>91</v>
      </c>
      <c r="L15" s="83"/>
      <c r="M15" s="3"/>
      <c r="N15" s="3"/>
      <c r="O15" s="10"/>
      <c r="P15" s="28"/>
      <c r="Q15" s="19"/>
    </row>
    <row r="16" spans="1:17" s="20" customFormat="1" ht="15">
      <c r="A16" s="84"/>
      <c r="B16" s="78" t="s">
        <v>57</v>
      </c>
      <c r="C16" s="79"/>
      <c r="D16" s="80"/>
      <c r="E16" s="87"/>
      <c r="F16" s="86"/>
      <c r="G16" s="87"/>
      <c r="H16" s="81"/>
      <c r="I16" s="87"/>
      <c r="J16" s="87"/>
      <c r="K16" s="81"/>
      <c r="L16" s="83"/>
      <c r="M16" s="3"/>
      <c r="N16" s="3"/>
      <c r="O16" s="10"/>
      <c r="P16" s="28"/>
      <c r="Q16" s="19"/>
    </row>
    <row r="17" spans="1:17" s="20" customFormat="1" ht="15">
      <c r="A17" s="84"/>
      <c r="B17" s="79"/>
      <c r="C17" s="79" t="s">
        <v>39</v>
      </c>
      <c r="D17" s="80"/>
      <c r="E17" s="85">
        <v>0.25</v>
      </c>
      <c r="F17" s="86"/>
      <c r="G17" s="151" t="s">
        <v>145</v>
      </c>
      <c r="H17" s="81" t="e">
        <f>#REF!*#REF!*#REF!/#REF!</f>
        <v>#REF!</v>
      </c>
      <c r="I17" s="85"/>
      <c r="J17" s="151"/>
      <c r="K17" s="81" t="s">
        <v>147</v>
      </c>
      <c r="L17" s="83" t="s">
        <v>148</v>
      </c>
      <c r="M17" s="3"/>
      <c r="N17" s="3"/>
      <c r="O17" s="10"/>
      <c r="P17" s="28"/>
      <c r="Q17" s="19"/>
    </row>
    <row r="18" spans="1:17" s="20" customFormat="1" ht="15">
      <c r="A18" s="84"/>
      <c r="B18" s="79"/>
      <c r="C18" s="79" t="s">
        <v>54</v>
      </c>
      <c r="D18" s="80"/>
      <c r="E18" s="85">
        <v>0.25</v>
      </c>
      <c r="F18" s="86"/>
      <c r="G18" s="151" t="s">
        <v>146</v>
      </c>
      <c r="H18" s="81" t="e">
        <f>#REF!*#REF!*#REF!/#REF!</f>
        <v>#REF!</v>
      </c>
      <c r="I18" s="85"/>
      <c r="J18" s="151"/>
      <c r="K18" s="81" t="s">
        <v>147</v>
      </c>
      <c r="L18" s="83" t="s">
        <v>68</v>
      </c>
      <c r="M18" s="3"/>
      <c r="N18" s="3"/>
      <c r="O18" s="10"/>
      <c r="P18" s="28"/>
      <c r="Q18" s="19"/>
    </row>
    <row r="19" spans="1:17" s="20" customFormat="1" ht="15">
      <c r="A19" s="84"/>
      <c r="B19" s="78" t="s">
        <v>112</v>
      </c>
      <c r="C19" s="79"/>
      <c r="D19" s="80"/>
      <c r="E19" s="87"/>
      <c r="F19" s="86"/>
      <c r="G19" s="87"/>
      <c r="H19" s="81"/>
      <c r="I19" s="87"/>
      <c r="J19" s="87"/>
      <c r="K19" s="81"/>
      <c r="L19" s="83"/>
      <c r="M19" s="3"/>
      <c r="N19" s="3"/>
      <c r="O19" s="10"/>
      <c r="P19" s="28"/>
      <c r="Q19" s="19"/>
    </row>
    <row r="20" spans="1:17" s="20" customFormat="1" ht="15">
      <c r="A20" s="84"/>
      <c r="B20" s="78"/>
      <c r="C20" s="79" t="s">
        <v>113</v>
      </c>
      <c r="D20" s="80"/>
      <c r="E20" s="87"/>
      <c r="F20" s="86"/>
      <c r="G20" s="88" t="s">
        <v>149</v>
      </c>
      <c r="H20" s="81"/>
      <c r="I20" s="87"/>
      <c r="J20" s="88"/>
      <c r="K20" s="81" t="s">
        <v>106</v>
      </c>
      <c r="L20" s="83" t="s">
        <v>144</v>
      </c>
      <c r="M20" s="3"/>
      <c r="N20" s="3"/>
      <c r="O20" s="10"/>
      <c r="P20" s="28"/>
      <c r="Q20" s="19"/>
    </row>
    <row r="21" spans="1:17" s="20" customFormat="1" ht="15">
      <c r="A21" s="84"/>
      <c r="B21" s="79"/>
      <c r="C21" s="79" t="s">
        <v>114</v>
      </c>
      <c r="D21" s="80"/>
      <c r="E21" s="87" t="s">
        <v>89</v>
      </c>
      <c r="F21" s="86" t="s">
        <v>89</v>
      </c>
      <c r="G21" s="88">
        <v>0</v>
      </c>
      <c r="H21" s="89" t="e">
        <f>G21*#REF!</f>
        <v>#REF!</v>
      </c>
      <c r="I21" s="87" t="s">
        <v>89</v>
      </c>
      <c r="J21" s="88"/>
      <c r="K21" s="81" t="s">
        <v>106</v>
      </c>
      <c r="L21" s="83" t="s">
        <v>69</v>
      </c>
      <c r="M21" s="3"/>
      <c r="N21" s="3"/>
      <c r="O21" s="10"/>
      <c r="P21" s="28"/>
      <c r="Q21" s="19"/>
    </row>
    <row r="22" spans="1:17" s="20" customFormat="1" ht="15">
      <c r="A22" s="84"/>
      <c r="B22" s="79"/>
      <c r="C22" s="90" t="s">
        <v>58</v>
      </c>
      <c r="D22" s="80"/>
      <c r="E22" s="87" t="s">
        <v>89</v>
      </c>
      <c r="F22" s="86" t="s">
        <v>89</v>
      </c>
      <c r="G22" s="88">
        <v>0</v>
      </c>
      <c r="H22" s="89" t="e">
        <f>G22*#REF!</f>
        <v>#REF!</v>
      </c>
      <c r="I22" s="87" t="s">
        <v>89</v>
      </c>
      <c r="J22" s="88"/>
      <c r="K22" s="81" t="s">
        <v>106</v>
      </c>
      <c r="L22" s="83" t="s">
        <v>103</v>
      </c>
      <c r="M22" s="3"/>
      <c r="N22" s="3"/>
      <c r="O22" s="10"/>
      <c r="P22" s="28"/>
      <c r="Q22" s="19"/>
    </row>
    <row r="23" spans="1:17" s="20" customFormat="1" ht="15">
      <c r="A23" s="84"/>
      <c r="B23" s="79"/>
      <c r="C23" s="90" t="s">
        <v>165</v>
      </c>
      <c r="D23" s="80"/>
      <c r="E23" s="87"/>
      <c r="F23" s="86"/>
      <c r="G23" s="88" t="s">
        <v>167</v>
      </c>
      <c r="H23" s="89"/>
      <c r="I23" s="87"/>
      <c r="J23" s="88"/>
      <c r="K23" s="81" t="s">
        <v>166</v>
      </c>
      <c r="L23" s="83" t="s">
        <v>168</v>
      </c>
      <c r="M23" s="3"/>
      <c r="N23" s="3"/>
      <c r="O23" s="10"/>
      <c r="P23" s="28"/>
      <c r="Q23" s="19"/>
    </row>
    <row r="24" spans="1:17" s="20" customFormat="1" ht="15">
      <c r="A24" s="84"/>
      <c r="B24" s="79"/>
      <c r="C24" s="90" t="s">
        <v>8</v>
      </c>
      <c r="D24" s="80"/>
      <c r="E24" s="91" t="s">
        <v>71</v>
      </c>
      <c r="F24" s="92" t="s">
        <v>89</v>
      </c>
      <c r="G24" s="91" t="s">
        <v>71</v>
      </c>
      <c r="H24" s="93"/>
      <c r="I24" s="91" t="s">
        <v>71</v>
      </c>
      <c r="J24" s="91" t="s">
        <v>71</v>
      </c>
      <c r="K24" s="81" t="s">
        <v>106</v>
      </c>
      <c r="L24" s="83" t="s">
        <v>70</v>
      </c>
      <c r="M24" s="3"/>
      <c r="N24" s="3"/>
      <c r="O24" s="10"/>
      <c r="P24" s="28"/>
      <c r="Q24" s="19"/>
    </row>
    <row r="25" spans="1:17" s="20" customFormat="1" ht="15">
      <c r="A25" s="84"/>
      <c r="B25" s="78" t="s">
        <v>104</v>
      </c>
      <c r="C25" s="90"/>
      <c r="D25" s="80"/>
      <c r="E25" s="94"/>
      <c r="F25" s="92"/>
      <c r="G25" s="94"/>
      <c r="H25" s="95"/>
      <c r="I25" s="94"/>
      <c r="J25" s="94"/>
      <c r="K25" s="81"/>
      <c r="L25" s="83"/>
      <c r="M25" s="3"/>
      <c r="N25" s="3"/>
      <c r="O25" s="10"/>
      <c r="P25" s="28"/>
      <c r="Q25" s="19"/>
    </row>
    <row r="26" spans="1:17" s="20" customFormat="1" ht="15">
      <c r="A26" s="84"/>
      <c r="B26" s="79"/>
      <c r="C26" s="96"/>
      <c r="D26" s="97"/>
      <c r="E26" s="91"/>
      <c r="F26" s="98"/>
      <c r="G26" s="91"/>
      <c r="H26" s="99"/>
      <c r="I26" s="91"/>
      <c r="J26" s="91"/>
      <c r="K26" s="149"/>
      <c r="L26" s="100"/>
      <c r="M26" s="3"/>
      <c r="N26" s="3"/>
      <c r="O26" s="10"/>
      <c r="P26" s="28"/>
      <c r="Q26" s="19"/>
    </row>
    <row r="27" spans="1:17" s="20" customFormat="1" ht="15.75" thickBot="1">
      <c r="A27" s="84"/>
      <c r="B27" s="79"/>
      <c r="C27" s="96"/>
      <c r="D27" s="97"/>
      <c r="E27" s="91"/>
      <c r="F27" s="98"/>
      <c r="G27" s="91"/>
      <c r="H27" s="99"/>
      <c r="I27" s="91"/>
      <c r="J27" s="91"/>
      <c r="K27" s="149"/>
      <c r="L27" s="100"/>
      <c r="M27" s="3"/>
      <c r="N27" s="3"/>
      <c r="O27" s="10"/>
      <c r="P27" s="28"/>
      <c r="Q27" s="19"/>
    </row>
    <row r="28" spans="1:12" s="20" customFormat="1" ht="15">
      <c r="A28" s="101" t="s">
        <v>40</v>
      </c>
      <c r="B28" s="102"/>
      <c r="C28" s="102"/>
      <c r="D28" s="103"/>
      <c r="E28" s="75"/>
      <c r="F28" s="75"/>
      <c r="G28" s="104"/>
      <c r="H28" s="105"/>
      <c r="I28" s="75"/>
      <c r="J28" s="104"/>
      <c r="K28" s="75"/>
      <c r="L28" s="153"/>
    </row>
    <row r="29" spans="1:12" s="29" customFormat="1" ht="15">
      <c r="A29" s="106"/>
      <c r="B29" s="107" t="s">
        <v>122</v>
      </c>
      <c r="C29" s="107"/>
      <c r="D29" s="108"/>
      <c r="E29" s="109"/>
      <c r="F29" s="109"/>
      <c r="G29" s="110"/>
      <c r="H29" s="111"/>
      <c r="I29" s="109"/>
      <c r="J29" s="110"/>
      <c r="K29" s="81"/>
      <c r="L29" s="154"/>
    </row>
    <row r="30" spans="1:12" s="20" customFormat="1" ht="15">
      <c r="A30" s="112"/>
      <c r="B30" s="79"/>
      <c r="C30" s="79" t="s">
        <v>123</v>
      </c>
      <c r="D30" s="80"/>
      <c r="E30" s="113"/>
      <c r="F30" s="114"/>
      <c r="G30" s="88">
        <v>0.05</v>
      </c>
      <c r="H30" s="111"/>
      <c r="I30" s="113"/>
      <c r="J30" s="88"/>
      <c r="K30" s="81" t="s">
        <v>17</v>
      </c>
      <c r="L30" s="154"/>
    </row>
    <row r="31" spans="1:12" s="20" customFormat="1" ht="15">
      <c r="A31" s="112"/>
      <c r="B31" s="79"/>
      <c r="C31" s="79" t="s">
        <v>43</v>
      </c>
      <c r="D31" s="80"/>
      <c r="E31" s="113"/>
      <c r="F31" s="114"/>
      <c r="G31" s="88">
        <v>0.05</v>
      </c>
      <c r="H31" s="111"/>
      <c r="I31" s="113"/>
      <c r="J31" s="88"/>
      <c r="K31" s="81" t="s">
        <v>42</v>
      </c>
      <c r="L31" s="83" t="s">
        <v>107</v>
      </c>
    </row>
    <row r="32" spans="1:12" s="20" customFormat="1" ht="15">
      <c r="A32" s="112"/>
      <c r="B32" s="79"/>
      <c r="C32" s="79" t="s">
        <v>41</v>
      </c>
      <c r="D32" s="80"/>
      <c r="E32" s="113"/>
      <c r="F32" s="114"/>
      <c r="G32" s="88">
        <v>0.01</v>
      </c>
      <c r="H32" s="111"/>
      <c r="I32" s="113"/>
      <c r="J32" s="88"/>
      <c r="K32" s="81" t="s">
        <v>163</v>
      </c>
      <c r="L32" s="83" t="s">
        <v>164</v>
      </c>
    </row>
    <row r="33" spans="1:12" s="20" customFormat="1" ht="15">
      <c r="A33" s="112"/>
      <c r="B33" s="79"/>
      <c r="C33" s="79" t="s">
        <v>23</v>
      </c>
      <c r="D33" s="80"/>
      <c r="E33" s="113"/>
      <c r="F33" s="114"/>
      <c r="G33" s="88">
        <v>0.02</v>
      </c>
      <c r="H33" s="111"/>
      <c r="I33" s="113"/>
      <c r="J33" s="88"/>
      <c r="K33" s="81" t="s">
        <v>24</v>
      </c>
      <c r="L33" s="154"/>
    </row>
    <row r="34" spans="1:12" s="20" customFormat="1" ht="15">
      <c r="A34" s="152"/>
      <c r="B34" s="79"/>
      <c r="C34" s="127" t="s">
        <v>158</v>
      </c>
      <c r="D34" s="80"/>
      <c r="E34" s="113"/>
      <c r="F34" s="114"/>
      <c r="G34" s="88">
        <v>0.02</v>
      </c>
      <c r="H34" s="111"/>
      <c r="I34" s="113"/>
      <c r="J34" s="88"/>
      <c r="K34" s="81" t="s">
        <v>24</v>
      </c>
      <c r="L34" s="83" t="s">
        <v>159</v>
      </c>
    </row>
    <row r="35" spans="1:12" s="20" customFormat="1" ht="15">
      <c r="A35" s="112"/>
      <c r="B35" s="107" t="s">
        <v>35</v>
      </c>
      <c r="C35" s="107"/>
      <c r="D35" s="108"/>
      <c r="E35" s="81"/>
      <c r="F35" s="81"/>
      <c r="G35" s="82"/>
      <c r="H35" s="115"/>
      <c r="I35" s="81"/>
      <c r="J35" s="82"/>
      <c r="K35" s="81"/>
      <c r="L35" s="83"/>
    </row>
    <row r="36" spans="1:12" s="20" customFormat="1" ht="15">
      <c r="A36" s="112"/>
      <c r="B36" s="79"/>
      <c r="C36" s="79" t="s">
        <v>36</v>
      </c>
      <c r="D36" s="80"/>
      <c r="E36" s="81"/>
      <c r="F36" s="81"/>
      <c r="G36" s="88">
        <v>0.05</v>
      </c>
      <c r="H36" s="115"/>
      <c r="I36" s="81"/>
      <c r="J36" s="88"/>
      <c r="K36" s="81" t="s">
        <v>125</v>
      </c>
      <c r="L36" s="83"/>
    </row>
    <row r="37" spans="1:12" s="20" customFormat="1" ht="15">
      <c r="A37" s="112"/>
      <c r="B37" s="79"/>
      <c r="C37" s="79" t="s">
        <v>124</v>
      </c>
      <c r="D37" s="80"/>
      <c r="E37" s="81"/>
      <c r="F37" s="81"/>
      <c r="G37" s="85">
        <v>2</v>
      </c>
      <c r="H37" s="115"/>
      <c r="I37" s="81"/>
      <c r="J37" s="85"/>
      <c r="K37" s="81" t="s">
        <v>34</v>
      </c>
      <c r="L37" s="83"/>
    </row>
    <row r="38" spans="1:12" s="20" customFormat="1" ht="15">
      <c r="A38" s="106"/>
      <c r="B38" s="107" t="s">
        <v>30</v>
      </c>
      <c r="C38" s="107"/>
      <c r="D38" s="108"/>
      <c r="E38" s="81"/>
      <c r="F38" s="81"/>
      <c r="G38" s="82"/>
      <c r="H38" s="115"/>
      <c r="I38" s="81"/>
      <c r="J38" s="82"/>
      <c r="K38" s="81"/>
      <c r="L38" s="83"/>
    </row>
    <row r="39" spans="1:12" s="29" customFormat="1" ht="15">
      <c r="A39" s="112"/>
      <c r="B39" s="79"/>
      <c r="C39" s="79" t="s">
        <v>31</v>
      </c>
      <c r="D39" s="80"/>
      <c r="E39" s="116"/>
      <c r="F39" s="117"/>
      <c r="G39" s="118">
        <v>1</v>
      </c>
      <c r="H39" s="119" t="s">
        <v>73</v>
      </c>
      <c r="I39" s="116"/>
      <c r="J39" s="118"/>
      <c r="K39" s="117" t="s">
        <v>115</v>
      </c>
      <c r="L39" s="155" t="s">
        <v>109</v>
      </c>
    </row>
    <row r="40" spans="1:12" s="20" customFormat="1" ht="15">
      <c r="A40" s="112"/>
      <c r="B40" s="79"/>
      <c r="C40" s="79" t="s">
        <v>32</v>
      </c>
      <c r="D40" s="80"/>
      <c r="E40" s="81"/>
      <c r="F40" s="81"/>
      <c r="G40" s="120">
        <v>2</v>
      </c>
      <c r="H40" s="115" t="s">
        <v>72</v>
      </c>
      <c r="I40" s="81"/>
      <c r="J40" s="120"/>
      <c r="K40" s="117" t="s">
        <v>34</v>
      </c>
      <c r="L40" s="83" t="s">
        <v>126</v>
      </c>
    </row>
    <row r="41" spans="1:12" s="20" customFormat="1" ht="15">
      <c r="A41" s="106"/>
      <c r="B41" s="107" t="s">
        <v>16</v>
      </c>
      <c r="C41" s="107"/>
      <c r="D41" s="108"/>
      <c r="E41" s="90"/>
      <c r="F41" s="81"/>
      <c r="G41" s="82"/>
      <c r="H41" s="121"/>
      <c r="I41" s="90"/>
      <c r="J41" s="82"/>
      <c r="K41" s="109"/>
      <c r="L41" s="155" t="s">
        <v>160</v>
      </c>
    </row>
    <row r="42" spans="1:12" s="29" customFormat="1" ht="15">
      <c r="A42" s="112"/>
      <c r="B42" s="79"/>
      <c r="C42" s="79" t="s">
        <v>110</v>
      </c>
      <c r="D42" s="80"/>
      <c r="E42" s="122"/>
      <c r="F42" s="123"/>
      <c r="G42" s="124" t="s">
        <v>151</v>
      </c>
      <c r="H42" s="115" t="s">
        <v>25</v>
      </c>
      <c r="I42" s="122"/>
      <c r="J42" s="124"/>
      <c r="K42" s="81" t="s">
        <v>106</v>
      </c>
      <c r="L42" s="83" t="s">
        <v>153</v>
      </c>
    </row>
    <row r="43" spans="1:12" s="20" customFormat="1" ht="15">
      <c r="A43" s="112"/>
      <c r="B43" s="79"/>
      <c r="C43" s="79" t="s">
        <v>111</v>
      </c>
      <c r="D43" s="80"/>
      <c r="E43" s="113"/>
      <c r="F43" s="113"/>
      <c r="G43" s="124" t="s">
        <v>151</v>
      </c>
      <c r="H43" s="119"/>
      <c r="I43" s="113"/>
      <c r="J43" s="124"/>
      <c r="K43" s="117" t="s">
        <v>29</v>
      </c>
      <c r="L43" s="155"/>
    </row>
    <row r="44" spans="1:12" s="20" customFormat="1" ht="15">
      <c r="A44" s="112"/>
      <c r="B44" s="79"/>
      <c r="C44" s="79" t="s">
        <v>26</v>
      </c>
      <c r="D44" s="80"/>
      <c r="E44" s="113"/>
      <c r="F44" s="113"/>
      <c r="G44" s="124" t="s">
        <v>152</v>
      </c>
      <c r="H44" s="115"/>
      <c r="I44" s="113"/>
      <c r="J44" s="124"/>
      <c r="K44" s="81" t="s">
        <v>106</v>
      </c>
      <c r="L44" s="83"/>
    </row>
    <row r="45" spans="1:12" s="20" customFormat="1" ht="15">
      <c r="A45" s="112"/>
      <c r="B45" s="79"/>
      <c r="C45" s="79" t="s">
        <v>150</v>
      </c>
      <c r="D45" s="80"/>
      <c r="E45" s="113"/>
      <c r="F45" s="113"/>
      <c r="G45" s="124" t="s">
        <v>152</v>
      </c>
      <c r="H45" s="115"/>
      <c r="I45" s="113"/>
      <c r="J45" s="124"/>
      <c r="K45" s="81" t="s">
        <v>127</v>
      </c>
      <c r="L45" s="83"/>
    </row>
    <row r="46" spans="1:12" s="20" customFormat="1" ht="15">
      <c r="A46" s="112"/>
      <c r="B46" s="79"/>
      <c r="C46" s="79"/>
      <c r="D46" s="80"/>
      <c r="E46" s="81"/>
      <c r="F46" s="81"/>
      <c r="G46" s="82"/>
      <c r="H46" s="115"/>
      <c r="I46" s="81"/>
      <c r="J46" s="82"/>
      <c r="K46" s="81"/>
      <c r="L46" s="83"/>
    </row>
    <row r="47" spans="1:12" s="20" customFormat="1" ht="15">
      <c r="A47" s="106"/>
      <c r="B47" s="78" t="s">
        <v>9</v>
      </c>
      <c r="C47" s="78"/>
      <c r="D47" s="125"/>
      <c r="E47" s="81"/>
      <c r="F47" s="81"/>
      <c r="G47" s="82"/>
      <c r="H47" s="126"/>
      <c r="I47" s="81"/>
      <c r="J47" s="82"/>
      <c r="K47" s="82"/>
      <c r="L47" s="156"/>
    </row>
    <row r="48" spans="1:12" s="20" customFormat="1" ht="15">
      <c r="A48" s="112"/>
      <c r="B48" s="127"/>
      <c r="C48" s="127" t="s">
        <v>28</v>
      </c>
      <c r="D48" s="128"/>
      <c r="E48" s="117"/>
      <c r="F48" s="117"/>
      <c r="G48" s="124">
        <v>0.05</v>
      </c>
      <c r="H48" s="115" t="s">
        <v>60</v>
      </c>
      <c r="I48" s="117"/>
      <c r="J48" s="124"/>
      <c r="K48" s="117" t="s">
        <v>62</v>
      </c>
      <c r="L48" s="83" t="s">
        <v>60</v>
      </c>
    </row>
    <row r="49" spans="1:12" s="20" customFormat="1" ht="15">
      <c r="A49" s="112"/>
      <c r="B49" s="127"/>
      <c r="C49" s="127" t="s">
        <v>27</v>
      </c>
      <c r="D49" s="128"/>
      <c r="E49" s="117"/>
      <c r="F49" s="117"/>
      <c r="G49" s="129" t="s">
        <v>63</v>
      </c>
      <c r="H49" s="111" t="s">
        <v>0</v>
      </c>
      <c r="I49" s="117"/>
      <c r="J49" s="129"/>
      <c r="K49" s="117" t="s">
        <v>62</v>
      </c>
      <c r="L49" s="154" t="s">
        <v>0</v>
      </c>
    </row>
    <row r="50" spans="1:12" s="20" customFormat="1" ht="15">
      <c r="A50" s="112"/>
      <c r="B50" s="79"/>
      <c r="C50" s="79" t="s">
        <v>13</v>
      </c>
      <c r="D50" s="80"/>
      <c r="E50" s="122"/>
      <c r="F50" s="117"/>
      <c r="G50" s="124" t="s">
        <v>151</v>
      </c>
      <c r="H50" s="111" t="s">
        <v>1</v>
      </c>
      <c r="I50" s="122"/>
      <c r="J50" s="124"/>
      <c r="K50" s="81" t="s">
        <v>74</v>
      </c>
      <c r="L50" s="154" t="s">
        <v>169</v>
      </c>
    </row>
    <row r="51" spans="1:12" s="20" customFormat="1" ht="15">
      <c r="A51" s="112"/>
      <c r="B51" s="79"/>
      <c r="C51" s="79" t="s">
        <v>14</v>
      </c>
      <c r="D51" s="80"/>
      <c r="E51" s="113"/>
      <c r="F51" s="113"/>
      <c r="G51" s="88">
        <v>0.05</v>
      </c>
      <c r="H51" s="115"/>
      <c r="I51" s="113"/>
      <c r="J51" s="88"/>
      <c r="K51" s="117" t="s">
        <v>34</v>
      </c>
      <c r="L51" s="83"/>
    </row>
    <row r="52" spans="1:12" s="20" customFormat="1" ht="15">
      <c r="A52" s="112"/>
      <c r="B52" s="79"/>
      <c r="C52" s="79" t="s">
        <v>15</v>
      </c>
      <c r="D52" s="80"/>
      <c r="E52" s="113"/>
      <c r="F52" s="113"/>
      <c r="G52" s="88">
        <v>0.05</v>
      </c>
      <c r="H52" s="115"/>
      <c r="I52" s="113"/>
      <c r="J52" s="88"/>
      <c r="K52" s="117" t="s">
        <v>128</v>
      </c>
      <c r="L52" s="83"/>
    </row>
    <row r="53" spans="1:12" s="20" customFormat="1" ht="15">
      <c r="A53" s="112"/>
      <c r="B53" s="78" t="s">
        <v>105</v>
      </c>
      <c r="C53" s="79"/>
      <c r="D53" s="80"/>
      <c r="E53" s="113"/>
      <c r="F53" s="113"/>
      <c r="G53" s="130"/>
      <c r="H53" s="115"/>
      <c r="I53" s="113"/>
      <c r="J53" s="130"/>
      <c r="K53" s="81"/>
      <c r="L53" s="83"/>
    </row>
    <row r="54" spans="1:17" s="20" customFormat="1" ht="15">
      <c r="A54" s="84"/>
      <c r="B54" s="79"/>
      <c r="C54" s="96"/>
      <c r="D54" s="97"/>
      <c r="E54" s="91"/>
      <c r="F54" s="98"/>
      <c r="G54" s="91"/>
      <c r="H54" s="99"/>
      <c r="I54" s="91"/>
      <c r="J54" s="91"/>
      <c r="K54" s="149"/>
      <c r="L54" s="100"/>
      <c r="M54" s="3"/>
      <c r="N54" s="3"/>
      <c r="O54" s="10"/>
      <c r="P54" s="28"/>
      <c r="Q54" s="19"/>
    </row>
    <row r="55" spans="1:17" s="20" customFormat="1" ht="15">
      <c r="A55" s="84"/>
      <c r="B55" s="79"/>
      <c r="C55" s="96"/>
      <c r="D55" s="97"/>
      <c r="E55" s="91"/>
      <c r="F55" s="98"/>
      <c r="G55" s="91"/>
      <c r="H55" s="99"/>
      <c r="I55" s="91"/>
      <c r="J55" s="91"/>
      <c r="K55" s="149"/>
      <c r="L55" s="100"/>
      <c r="M55" s="3"/>
      <c r="N55" s="3"/>
      <c r="O55" s="10"/>
      <c r="P55" s="28"/>
      <c r="Q55" s="19"/>
    </row>
    <row r="56" spans="1:12" s="20" customFormat="1" ht="15">
      <c r="A56" s="131" t="s">
        <v>75</v>
      </c>
      <c r="B56" s="132"/>
      <c r="C56" s="132"/>
      <c r="D56" s="133"/>
      <c r="E56" s="134"/>
      <c r="F56" s="134"/>
      <c r="G56" s="135"/>
      <c r="H56" s="136"/>
      <c r="I56" s="134"/>
      <c r="J56" s="135"/>
      <c r="K56" s="135"/>
      <c r="L56" s="157"/>
    </row>
    <row r="57" spans="1:12" s="20" customFormat="1" ht="15">
      <c r="A57" s="106"/>
      <c r="B57" s="78" t="s">
        <v>129</v>
      </c>
      <c r="C57" s="78"/>
      <c r="D57" s="125"/>
      <c r="E57" s="81"/>
      <c r="F57" s="81"/>
      <c r="G57" s="82"/>
      <c r="H57" s="126"/>
      <c r="I57" s="81"/>
      <c r="J57" s="82"/>
      <c r="K57" s="82"/>
      <c r="L57" s="156"/>
    </row>
    <row r="58" spans="1:12" s="20" customFormat="1" ht="15">
      <c r="A58" s="106"/>
      <c r="B58" s="78"/>
      <c r="C58" s="79" t="s">
        <v>132</v>
      </c>
      <c r="D58" s="125"/>
      <c r="E58" s="81"/>
      <c r="F58" s="81"/>
      <c r="G58" s="124" t="s">
        <v>170</v>
      </c>
      <c r="H58" s="126"/>
      <c r="I58" s="81"/>
      <c r="J58" s="124"/>
      <c r="K58" s="81" t="s">
        <v>34</v>
      </c>
      <c r="L58" s="156"/>
    </row>
    <row r="59" spans="1:12" s="20" customFormat="1" ht="15">
      <c r="A59" s="106"/>
      <c r="B59" s="78"/>
      <c r="C59" s="79" t="s">
        <v>130</v>
      </c>
      <c r="D59" s="125"/>
      <c r="E59" s="81"/>
      <c r="F59" s="81"/>
      <c r="G59" s="88">
        <v>0.1</v>
      </c>
      <c r="H59" s="126"/>
      <c r="I59" s="81"/>
      <c r="J59" s="88"/>
      <c r="K59" s="81" t="s">
        <v>133</v>
      </c>
      <c r="L59" s="156"/>
    </row>
    <row r="60" spans="1:12" s="20" customFormat="1" ht="15">
      <c r="A60" s="106"/>
      <c r="B60" s="78"/>
      <c r="C60" s="79" t="s">
        <v>131</v>
      </c>
      <c r="D60" s="125"/>
      <c r="E60" s="81"/>
      <c r="F60" s="81"/>
      <c r="G60" s="88">
        <v>0.1</v>
      </c>
      <c r="H60" s="126"/>
      <c r="I60" s="81"/>
      <c r="J60" s="88"/>
      <c r="K60" s="81" t="s">
        <v>154</v>
      </c>
      <c r="L60" s="156"/>
    </row>
    <row r="61" spans="1:12" s="20" customFormat="1" ht="15">
      <c r="A61" s="106"/>
      <c r="B61" s="78"/>
      <c r="C61" s="79" t="s">
        <v>155</v>
      </c>
      <c r="D61" s="125"/>
      <c r="E61" s="81"/>
      <c r="F61" s="81"/>
      <c r="G61" s="91" t="s">
        <v>137</v>
      </c>
      <c r="H61" s="126"/>
      <c r="I61" s="81"/>
      <c r="J61" s="91"/>
      <c r="K61" s="81" t="s">
        <v>156</v>
      </c>
      <c r="L61" s="83" t="s">
        <v>157</v>
      </c>
    </row>
    <row r="62" spans="1:12" s="20" customFormat="1" ht="15">
      <c r="A62" s="112"/>
      <c r="B62" s="78" t="s">
        <v>134</v>
      </c>
      <c r="C62" s="79"/>
      <c r="D62" s="80"/>
      <c r="E62" s="113"/>
      <c r="F62" s="113"/>
      <c r="G62" s="110"/>
      <c r="H62" s="115"/>
      <c r="I62" s="113"/>
      <c r="J62" s="110"/>
      <c r="K62" s="81"/>
      <c r="L62" s="83"/>
    </row>
    <row r="63" spans="1:12" s="20" customFormat="1" ht="15">
      <c r="A63" s="112"/>
      <c r="B63" s="78"/>
      <c r="C63" s="79" t="s">
        <v>116</v>
      </c>
      <c r="D63" s="80"/>
      <c r="E63" s="113"/>
      <c r="F63" s="113"/>
      <c r="G63" s="88">
        <v>0.02</v>
      </c>
      <c r="H63" s="115"/>
      <c r="I63" s="113"/>
      <c r="J63" s="88"/>
      <c r="K63" s="81" t="s">
        <v>140</v>
      </c>
      <c r="L63" s="83" t="s">
        <v>139</v>
      </c>
    </row>
    <row r="64" spans="1:12" s="20" customFormat="1" ht="15">
      <c r="A64" s="112"/>
      <c r="B64" s="79"/>
      <c r="C64" s="79" t="s">
        <v>117</v>
      </c>
      <c r="D64" s="80"/>
      <c r="E64" s="81"/>
      <c r="F64" s="81"/>
      <c r="G64" s="88">
        <v>0.01</v>
      </c>
      <c r="H64" s="115"/>
      <c r="I64" s="81"/>
      <c r="J64" s="88"/>
      <c r="K64" s="81" t="s">
        <v>140</v>
      </c>
      <c r="L64" s="83" t="s">
        <v>141</v>
      </c>
    </row>
    <row r="65" spans="1:12" s="20" customFormat="1" ht="15">
      <c r="A65" s="112"/>
      <c r="B65" s="78" t="s">
        <v>142</v>
      </c>
      <c r="C65" s="79"/>
      <c r="D65" s="80"/>
      <c r="E65" s="82"/>
      <c r="F65" s="82"/>
      <c r="G65" s="82"/>
      <c r="H65" s="115"/>
      <c r="I65" s="82"/>
      <c r="J65" s="82"/>
      <c r="K65" s="81"/>
      <c r="L65" s="83"/>
    </row>
    <row r="66" spans="1:12" s="20" customFormat="1" ht="15">
      <c r="A66" s="112"/>
      <c r="B66" s="79"/>
      <c r="C66" s="79" t="s">
        <v>10</v>
      </c>
      <c r="D66" s="80"/>
      <c r="E66" s="113"/>
      <c r="F66" s="113"/>
      <c r="G66" s="88">
        <v>0.15</v>
      </c>
      <c r="H66" s="115"/>
      <c r="I66" s="113"/>
      <c r="J66" s="88"/>
      <c r="K66" s="81" t="s">
        <v>64</v>
      </c>
      <c r="L66" s="83"/>
    </row>
    <row r="67" spans="1:12" s="20" customFormat="1" ht="15">
      <c r="A67" s="112"/>
      <c r="B67" s="79"/>
      <c r="C67" s="79" t="s">
        <v>11</v>
      </c>
      <c r="D67" s="80"/>
      <c r="E67" s="113"/>
      <c r="F67" s="113"/>
      <c r="G67" s="88">
        <v>0.1</v>
      </c>
      <c r="H67" s="115"/>
      <c r="I67" s="113"/>
      <c r="J67" s="88"/>
      <c r="K67" s="81" t="s">
        <v>65</v>
      </c>
      <c r="L67" s="83"/>
    </row>
    <row r="68" spans="1:12" s="20" customFormat="1" ht="15">
      <c r="A68" s="112"/>
      <c r="B68" s="79"/>
      <c r="C68" s="79" t="s">
        <v>12</v>
      </c>
      <c r="D68" s="80"/>
      <c r="E68" s="113"/>
      <c r="F68" s="113"/>
      <c r="G68" s="88">
        <v>0.15</v>
      </c>
      <c r="H68" s="115"/>
      <c r="I68" s="113"/>
      <c r="J68" s="88"/>
      <c r="K68" s="81" t="s">
        <v>66</v>
      </c>
      <c r="L68" s="83"/>
    </row>
    <row r="69" spans="1:12" s="20" customFormat="1" ht="15">
      <c r="A69" s="112"/>
      <c r="B69" s="78" t="s">
        <v>135</v>
      </c>
      <c r="C69" s="79"/>
      <c r="D69" s="80"/>
      <c r="E69" s="81"/>
      <c r="F69" s="81"/>
      <c r="G69" s="82"/>
      <c r="H69" s="115"/>
      <c r="I69" s="81"/>
      <c r="J69" s="82"/>
      <c r="K69" s="81"/>
      <c r="L69" s="83"/>
    </row>
    <row r="70" spans="1:12" s="20" customFormat="1" ht="15">
      <c r="A70" s="112"/>
      <c r="B70" s="79"/>
      <c r="C70" s="79" t="s">
        <v>33</v>
      </c>
      <c r="D70" s="80"/>
      <c r="E70" s="81"/>
      <c r="F70" s="81"/>
      <c r="G70" s="91" t="s">
        <v>137</v>
      </c>
      <c r="H70" s="115" t="s">
        <v>59</v>
      </c>
      <c r="I70" s="81"/>
      <c r="J70" s="91" t="s">
        <v>137</v>
      </c>
      <c r="K70" s="81"/>
      <c r="L70" s="83" t="s">
        <v>118</v>
      </c>
    </row>
    <row r="71" spans="1:12" s="20" customFormat="1" ht="15">
      <c r="A71" s="112"/>
      <c r="B71" s="79"/>
      <c r="C71" s="79" t="s">
        <v>119</v>
      </c>
      <c r="D71" s="80"/>
      <c r="E71" s="81"/>
      <c r="F71" s="81"/>
      <c r="G71" s="91" t="s">
        <v>137</v>
      </c>
      <c r="H71" s="115"/>
      <c r="I71" s="81"/>
      <c r="J71" s="91" t="s">
        <v>137</v>
      </c>
      <c r="K71" s="81"/>
      <c r="L71" s="83"/>
    </row>
    <row r="72" spans="1:12" s="20" customFormat="1" ht="15">
      <c r="A72" s="112"/>
      <c r="B72" s="78" t="s">
        <v>136</v>
      </c>
      <c r="C72" s="79"/>
      <c r="D72" s="80"/>
      <c r="E72" s="81"/>
      <c r="F72" s="81"/>
      <c r="G72" s="82"/>
      <c r="H72" s="115"/>
      <c r="I72" s="81"/>
      <c r="J72" s="82"/>
      <c r="K72" s="81"/>
      <c r="L72" s="83"/>
    </row>
    <row r="73" spans="1:12" s="20" customFormat="1" ht="15">
      <c r="A73" s="112"/>
      <c r="B73" s="78"/>
      <c r="C73" s="79" t="s">
        <v>121</v>
      </c>
      <c r="D73" s="80"/>
      <c r="E73" s="81"/>
      <c r="F73" s="81"/>
      <c r="G73" s="88">
        <v>0.02</v>
      </c>
      <c r="H73" s="115"/>
      <c r="I73" s="81"/>
      <c r="J73" s="88"/>
      <c r="K73" s="81" t="s">
        <v>138</v>
      </c>
      <c r="L73" s="83" t="s">
        <v>120</v>
      </c>
    </row>
    <row r="74" spans="1:12" s="20" customFormat="1" ht="15">
      <c r="A74" s="112"/>
      <c r="B74" s="78" t="s">
        <v>105</v>
      </c>
      <c r="C74" s="79"/>
      <c r="D74" s="80"/>
      <c r="E74" s="113"/>
      <c r="F74" s="113"/>
      <c r="G74" s="130"/>
      <c r="H74" s="115"/>
      <c r="I74" s="113"/>
      <c r="J74" s="130"/>
      <c r="K74" s="81"/>
      <c r="L74" s="83"/>
    </row>
    <row r="75" spans="1:12" s="20" customFormat="1" ht="15">
      <c r="A75" s="112"/>
      <c r="B75" s="79"/>
      <c r="C75" s="96"/>
      <c r="D75" s="97"/>
      <c r="E75" s="91"/>
      <c r="F75" s="98"/>
      <c r="G75" s="91"/>
      <c r="H75" s="99"/>
      <c r="I75" s="91"/>
      <c r="J75" s="91"/>
      <c r="K75" s="149"/>
      <c r="L75" s="100"/>
    </row>
    <row r="76" spans="1:17" s="20" customFormat="1" ht="15">
      <c r="A76" s="84"/>
      <c r="B76" s="79"/>
      <c r="C76" s="96"/>
      <c r="D76" s="97"/>
      <c r="E76" s="91"/>
      <c r="F76" s="98"/>
      <c r="G76" s="91"/>
      <c r="H76" s="99"/>
      <c r="I76" s="91"/>
      <c r="J76" s="91"/>
      <c r="K76" s="149"/>
      <c r="L76" s="100"/>
      <c r="M76" s="3"/>
      <c r="N76" s="3"/>
      <c r="O76" s="10"/>
      <c r="P76" s="28"/>
      <c r="Q76" s="19"/>
    </row>
    <row r="77" spans="1:17" s="20" customFormat="1" ht="15.75" thickBot="1">
      <c r="A77" s="137"/>
      <c r="B77" s="138"/>
      <c r="C77" s="139"/>
      <c r="D77" s="140"/>
      <c r="E77" s="141"/>
      <c r="F77" s="142"/>
      <c r="G77" s="141"/>
      <c r="H77" s="143"/>
      <c r="I77" s="141"/>
      <c r="J77" s="141"/>
      <c r="K77" s="150"/>
      <c r="L77" s="144"/>
      <c r="M77" s="3"/>
      <c r="N77" s="3"/>
      <c r="O77" s="10"/>
      <c r="P77" s="28"/>
      <c r="Q77" s="19"/>
    </row>
    <row r="78" spans="1:10" s="20" customFormat="1" ht="12.75">
      <c r="A78" s="3"/>
      <c r="B78" s="3"/>
      <c r="C78" s="3"/>
      <c r="D78" s="3"/>
      <c r="G78" s="25"/>
      <c r="H78" s="3"/>
      <c r="J78" s="25"/>
    </row>
    <row r="79" spans="1:10" s="20" customFormat="1" ht="12.75">
      <c r="A79" s="7"/>
      <c r="B79" s="3"/>
      <c r="C79" s="3"/>
      <c r="D79" s="3"/>
      <c r="E79" s="3"/>
      <c r="F79" s="3"/>
      <c r="G79" s="72"/>
      <c r="H79" s="1"/>
      <c r="I79" s="3"/>
      <c r="J79" s="72"/>
    </row>
  </sheetData>
  <printOptions/>
  <pageMargins left="0.9055118110236221" right="0.6692913385826772" top="0" bottom="0" header="0.5118110236220472" footer="0"/>
  <pageSetup fitToHeight="1" fitToWidth="1" horizontalDpi="600" verticalDpi="600" orientation="landscape" paperSize="9" scale="48" r:id="rId1"/>
  <headerFooter alignWithMargins="0">
    <oddFooter>&amp;CEtude Cas qualimétrie Code. Coûts et gains variables&amp;RDocument travail. Club Qualimétrie v0.1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 topLeftCell="A1">
      <selection activeCell="I64" sqref="I64"/>
    </sheetView>
  </sheetViews>
  <sheetFormatPr defaultColWidth="11.421875" defaultRowHeight="12.75"/>
  <cols>
    <col min="1" max="1" width="2.7109375" style="9" customWidth="1"/>
    <col min="2" max="2" width="5.00390625" style="1" customWidth="1"/>
    <col min="3" max="3" width="45.28125" style="1" customWidth="1"/>
    <col min="4" max="4" width="12.421875" style="1" customWidth="1"/>
    <col min="5" max="5" width="14.57421875" style="1" customWidth="1"/>
    <col min="6" max="6" width="14.57421875" style="1" hidden="1" customWidth="1"/>
    <col min="7" max="7" width="13.7109375" style="72" customWidth="1"/>
    <col min="8" max="8" width="33.28125" style="1" hidden="1" customWidth="1"/>
    <col min="9" max="9" width="14.57421875" style="1" customWidth="1"/>
    <col min="10" max="10" width="13.7109375" style="72" customWidth="1"/>
    <col min="11" max="11" width="25.57421875" style="3" customWidth="1"/>
    <col min="12" max="12" width="93.140625" style="10" customWidth="1"/>
    <col min="13" max="13" width="12.00390625" style="3" customWidth="1"/>
    <col min="14" max="14" width="11.8515625" style="19" customWidth="1"/>
    <col min="15" max="15" width="61.140625" style="8" customWidth="1"/>
    <col min="16" max="16" width="7.8515625" style="8" customWidth="1"/>
    <col min="17" max="16384" width="11.421875" style="8" customWidth="1"/>
  </cols>
  <sheetData>
    <row r="1" spans="1:14" s="173" customFormat="1" ht="21" thickBot="1">
      <c r="A1" s="164"/>
      <c r="B1" s="165"/>
      <c r="C1" s="166" t="s">
        <v>97</v>
      </c>
      <c r="D1" s="167"/>
      <c r="E1" s="168" t="s">
        <v>181</v>
      </c>
      <c r="F1" s="169"/>
      <c r="G1" s="170"/>
      <c r="H1" s="169"/>
      <c r="I1" s="168"/>
      <c r="J1" s="170"/>
      <c r="K1" s="165"/>
      <c r="L1" s="171"/>
      <c r="M1" s="169"/>
      <c r="N1" s="172"/>
    </row>
    <row r="2" spans="1:13" s="20" customFormat="1" ht="16.5" thickBot="1">
      <c r="A2" s="21"/>
      <c r="B2" s="3"/>
      <c r="C2" s="58" t="s">
        <v>22</v>
      </c>
      <c r="D2" s="59" t="s">
        <v>2</v>
      </c>
      <c r="E2" s="60" t="s">
        <v>3</v>
      </c>
      <c r="F2" s="28"/>
      <c r="G2" s="70"/>
      <c r="H2" s="28"/>
      <c r="I2" s="61" t="s">
        <v>98</v>
      </c>
      <c r="J2" s="55"/>
      <c r="K2" s="159"/>
      <c r="L2" s="52" t="s">
        <v>173</v>
      </c>
      <c r="M2" s="19"/>
    </row>
    <row r="3" spans="1:13" s="20" customFormat="1" ht="16.5" thickBot="1">
      <c r="A3" s="21"/>
      <c r="B3" s="3"/>
      <c r="C3" s="2" t="s">
        <v>18</v>
      </c>
      <c r="D3" s="62">
        <v>0.1</v>
      </c>
      <c r="E3" s="53">
        <f aca="true" t="shared" si="0" ref="E3:E10">D3*K$2</f>
        <v>0</v>
      </c>
      <c r="F3" s="28"/>
      <c r="G3" s="70"/>
      <c r="H3" s="28"/>
      <c r="I3" s="14" t="s">
        <v>93</v>
      </c>
      <c r="J3" s="56"/>
      <c r="K3" s="54"/>
      <c r="L3" s="52" t="s">
        <v>174</v>
      </c>
      <c r="M3" s="19"/>
    </row>
    <row r="4" spans="1:13" s="20" customFormat="1" ht="15.75">
      <c r="A4" s="21"/>
      <c r="B4" s="3"/>
      <c r="C4" s="2" t="s">
        <v>20</v>
      </c>
      <c r="D4" s="62">
        <v>0.1</v>
      </c>
      <c r="E4" s="53">
        <f t="shared" si="0"/>
        <v>0</v>
      </c>
      <c r="F4" s="28"/>
      <c r="G4" s="70"/>
      <c r="H4" s="52"/>
      <c r="I4" s="71" t="s">
        <v>180</v>
      </c>
      <c r="J4" s="160"/>
      <c r="K4" s="161"/>
      <c r="L4" s="52" t="s">
        <v>175</v>
      </c>
      <c r="M4" s="19"/>
    </row>
    <row r="5" spans="1:13" s="20" customFormat="1" ht="15.75">
      <c r="A5" s="21"/>
      <c r="B5" s="3"/>
      <c r="C5" s="2" t="s">
        <v>21</v>
      </c>
      <c r="D5" s="62">
        <v>0.15</v>
      </c>
      <c r="E5" s="53">
        <f t="shared" si="0"/>
        <v>0</v>
      </c>
      <c r="F5" s="28"/>
      <c r="G5" s="70"/>
      <c r="H5" s="28"/>
      <c r="I5" s="71"/>
      <c r="J5" s="160"/>
      <c r="K5" s="162"/>
      <c r="L5" s="52" t="s">
        <v>176</v>
      </c>
      <c r="M5" s="19"/>
    </row>
    <row r="6" spans="1:13" s="20" customFormat="1" ht="16.5" thickBot="1">
      <c r="A6" s="21"/>
      <c r="B6" s="3"/>
      <c r="C6" s="12" t="s">
        <v>19</v>
      </c>
      <c r="D6" s="62">
        <v>0.35</v>
      </c>
      <c r="E6" s="53">
        <f t="shared" si="0"/>
        <v>0</v>
      </c>
      <c r="F6" s="28"/>
      <c r="G6" s="70"/>
      <c r="H6" s="28"/>
      <c r="I6" s="71"/>
      <c r="J6" s="160"/>
      <c r="K6" s="163"/>
      <c r="L6" s="52" t="s">
        <v>177</v>
      </c>
      <c r="M6" s="19"/>
    </row>
    <row r="7" spans="1:13" s="20" customFormat="1" ht="15.75">
      <c r="A7" s="21"/>
      <c r="B7" s="3"/>
      <c r="C7" s="12" t="s">
        <v>108</v>
      </c>
      <c r="D7" s="62">
        <v>0.1</v>
      </c>
      <c r="E7" s="53">
        <f t="shared" si="0"/>
        <v>0</v>
      </c>
      <c r="F7" s="28"/>
      <c r="G7" s="70"/>
      <c r="H7" s="28"/>
      <c r="I7" s="71" t="s">
        <v>178</v>
      </c>
      <c r="J7" s="160"/>
      <c r="K7" s="161"/>
      <c r="L7" s="52" t="s">
        <v>175</v>
      </c>
      <c r="M7" s="19"/>
    </row>
    <row r="8" spans="1:13" s="20" customFormat="1" ht="15.75">
      <c r="A8" s="21"/>
      <c r="B8" s="3"/>
      <c r="C8" s="12" t="s">
        <v>100</v>
      </c>
      <c r="D8" s="62">
        <v>0.1</v>
      </c>
      <c r="E8" s="53">
        <f t="shared" si="0"/>
        <v>0</v>
      </c>
      <c r="F8" s="28"/>
      <c r="G8" s="70"/>
      <c r="H8" s="28"/>
      <c r="I8" s="71" t="s">
        <v>179</v>
      </c>
      <c r="J8" s="160"/>
      <c r="K8" s="162"/>
      <c r="L8" s="52" t="s">
        <v>176</v>
      </c>
      <c r="M8" s="19"/>
    </row>
    <row r="9" spans="1:13" s="20" customFormat="1" ht="16.5" thickBot="1">
      <c r="A9" s="21"/>
      <c r="B9" s="3"/>
      <c r="C9" s="2" t="s">
        <v>101</v>
      </c>
      <c r="D9" s="62">
        <v>0.1</v>
      </c>
      <c r="E9" s="53">
        <f t="shared" si="0"/>
        <v>0</v>
      </c>
      <c r="F9" s="28"/>
      <c r="G9" s="70"/>
      <c r="H9" s="28"/>
      <c r="I9" s="71"/>
      <c r="J9" s="160"/>
      <c r="K9" s="163"/>
      <c r="L9" s="52" t="s">
        <v>177</v>
      </c>
      <c r="M9" s="19"/>
    </row>
    <row r="10" spans="1:13" s="20" customFormat="1" ht="16.5" thickBot="1">
      <c r="A10" s="65"/>
      <c r="B10" s="3"/>
      <c r="C10" s="4" t="s">
        <v>5</v>
      </c>
      <c r="D10" s="63">
        <f>SUM(D3:D9)</f>
        <v>0.9999999999999999</v>
      </c>
      <c r="E10" s="53">
        <f t="shared" si="0"/>
        <v>0</v>
      </c>
      <c r="F10" s="28"/>
      <c r="G10" s="70"/>
      <c r="H10" s="28"/>
      <c r="I10" s="70"/>
      <c r="J10" s="3"/>
      <c r="K10" s="10"/>
      <c r="L10" s="28"/>
      <c r="M10" s="19"/>
    </row>
    <row r="11" spans="1:14" s="20" customFormat="1" ht="15.75" thickBot="1">
      <c r="A11" s="74" t="s">
        <v>143</v>
      </c>
      <c r="B11" s="75"/>
      <c r="C11" s="76"/>
      <c r="D11" s="145"/>
      <c r="E11" s="146" t="s">
        <v>171</v>
      </c>
      <c r="F11" s="147"/>
      <c r="G11" s="147" t="s">
        <v>172</v>
      </c>
      <c r="H11" s="147"/>
      <c r="I11" s="146" t="s">
        <v>37</v>
      </c>
      <c r="J11" s="147" t="s">
        <v>38</v>
      </c>
      <c r="K11" s="147" t="s">
        <v>92</v>
      </c>
      <c r="L11" s="148" t="s">
        <v>85</v>
      </c>
      <c r="M11" s="28"/>
      <c r="N11" s="19"/>
    </row>
    <row r="12" spans="1:17" s="20" customFormat="1" ht="15">
      <c r="A12" s="77"/>
      <c r="B12" s="78" t="s">
        <v>56</v>
      </c>
      <c r="C12" s="79"/>
      <c r="D12" s="80"/>
      <c r="E12" s="81"/>
      <c r="F12" s="81"/>
      <c r="G12" s="82"/>
      <c r="H12" s="81"/>
      <c r="I12" s="81"/>
      <c r="J12" s="82"/>
      <c r="K12" s="81"/>
      <c r="L12" s="83"/>
      <c r="M12" s="3"/>
      <c r="N12" s="3"/>
      <c r="O12" s="10"/>
      <c r="P12" s="28"/>
      <c r="Q12" s="19"/>
    </row>
    <row r="13" spans="1:17" s="20" customFormat="1" ht="15">
      <c r="A13" s="84"/>
      <c r="B13" s="79"/>
      <c r="C13" s="79" t="s">
        <v>55</v>
      </c>
      <c r="D13" s="80"/>
      <c r="E13" s="85">
        <v>1</v>
      </c>
      <c r="F13" s="86"/>
      <c r="G13" s="85">
        <v>2</v>
      </c>
      <c r="H13" s="81" t="e">
        <f>G13*#REF!/#REF!</f>
        <v>#REF!</v>
      </c>
      <c r="I13" s="85"/>
      <c r="J13" s="85"/>
      <c r="K13" s="81" t="s">
        <v>91</v>
      </c>
      <c r="L13" s="83" t="s">
        <v>67</v>
      </c>
      <c r="M13" s="3"/>
      <c r="N13" s="3"/>
      <c r="O13" s="10"/>
      <c r="P13" s="28"/>
      <c r="Q13" s="19"/>
    </row>
    <row r="14" spans="1:17" s="20" customFormat="1" ht="15">
      <c r="A14" s="84"/>
      <c r="B14" s="79"/>
      <c r="C14" s="79" t="s">
        <v>61</v>
      </c>
      <c r="D14" s="80"/>
      <c r="E14" s="85">
        <v>1</v>
      </c>
      <c r="F14" s="86"/>
      <c r="G14" s="158" t="s">
        <v>161</v>
      </c>
      <c r="H14" s="81" t="e">
        <f>G14*#REF!/#REF!</f>
        <v>#REF!</v>
      </c>
      <c r="I14" s="85"/>
      <c r="J14" s="158"/>
      <c r="K14" s="81" t="s">
        <v>91</v>
      </c>
      <c r="L14" s="83" t="s">
        <v>162</v>
      </c>
      <c r="M14" s="3"/>
      <c r="N14" s="3"/>
      <c r="O14" s="10"/>
      <c r="P14" s="28"/>
      <c r="Q14" s="19"/>
    </row>
    <row r="15" spans="1:17" s="20" customFormat="1" ht="15">
      <c r="A15" s="84"/>
      <c r="B15" s="79"/>
      <c r="C15" s="79" t="s">
        <v>90</v>
      </c>
      <c r="D15" s="80"/>
      <c r="E15" s="85">
        <v>1</v>
      </c>
      <c r="F15" s="86"/>
      <c r="G15" s="85">
        <v>2</v>
      </c>
      <c r="H15" s="81" t="e">
        <f>G15*#REF!/#REF!</f>
        <v>#REF!</v>
      </c>
      <c r="I15" s="85"/>
      <c r="J15" s="85"/>
      <c r="K15" s="81" t="s">
        <v>91</v>
      </c>
      <c r="L15" s="83"/>
      <c r="M15" s="3"/>
      <c r="N15" s="3"/>
      <c r="O15" s="10"/>
      <c r="P15" s="28"/>
      <c r="Q15" s="19"/>
    </row>
    <row r="16" spans="1:17" s="20" customFormat="1" ht="15">
      <c r="A16" s="84"/>
      <c r="B16" s="78" t="s">
        <v>57</v>
      </c>
      <c r="C16" s="79"/>
      <c r="D16" s="80"/>
      <c r="E16" s="87"/>
      <c r="F16" s="86"/>
      <c r="G16" s="87"/>
      <c r="H16" s="81"/>
      <c r="I16" s="87"/>
      <c r="J16" s="87"/>
      <c r="K16" s="81"/>
      <c r="L16" s="83"/>
      <c r="M16" s="3"/>
      <c r="N16" s="3"/>
      <c r="O16" s="10"/>
      <c r="P16" s="28"/>
      <c r="Q16" s="19"/>
    </row>
    <row r="17" spans="1:17" s="20" customFormat="1" ht="15">
      <c r="A17" s="84"/>
      <c r="B17" s="79"/>
      <c r="C17" s="79" t="s">
        <v>39</v>
      </c>
      <c r="D17" s="80"/>
      <c r="E17" s="85">
        <v>0.25</v>
      </c>
      <c r="F17" s="86"/>
      <c r="G17" s="151" t="s">
        <v>145</v>
      </c>
      <c r="H17" s="81" t="e">
        <f>#REF!*#REF!*#REF!/#REF!</f>
        <v>#REF!</v>
      </c>
      <c r="I17" s="85"/>
      <c r="J17" s="151"/>
      <c r="K17" s="81" t="s">
        <v>147</v>
      </c>
      <c r="L17" s="83" t="s">
        <v>148</v>
      </c>
      <c r="M17" s="3"/>
      <c r="N17" s="3"/>
      <c r="O17" s="10"/>
      <c r="P17" s="28"/>
      <c r="Q17" s="19"/>
    </row>
    <row r="18" spans="1:17" s="20" customFormat="1" ht="15">
      <c r="A18" s="84"/>
      <c r="B18" s="79"/>
      <c r="C18" s="79" t="s">
        <v>54</v>
      </c>
      <c r="D18" s="80"/>
      <c r="E18" s="85">
        <v>0.25</v>
      </c>
      <c r="F18" s="86"/>
      <c r="G18" s="151" t="s">
        <v>146</v>
      </c>
      <c r="H18" s="81" t="e">
        <f>#REF!*#REF!*#REF!/#REF!</f>
        <v>#REF!</v>
      </c>
      <c r="I18" s="85"/>
      <c r="J18" s="151"/>
      <c r="K18" s="81" t="s">
        <v>147</v>
      </c>
      <c r="L18" s="83" t="s">
        <v>68</v>
      </c>
      <c r="M18" s="3"/>
      <c r="N18" s="3"/>
      <c r="O18" s="10"/>
      <c r="P18" s="28"/>
      <c r="Q18" s="19"/>
    </row>
    <row r="19" spans="1:17" s="20" customFormat="1" ht="15">
      <c r="A19" s="84"/>
      <c r="B19" s="78" t="s">
        <v>112</v>
      </c>
      <c r="C19" s="79"/>
      <c r="D19" s="80"/>
      <c r="E19" s="87"/>
      <c r="F19" s="86"/>
      <c r="G19" s="87"/>
      <c r="H19" s="81"/>
      <c r="I19" s="87"/>
      <c r="J19" s="87"/>
      <c r="K19" s="81"/>
      <c r="L19" s="83"/>
      <c r="M19" s="3"/>
      <c r="N19" s="3"/>
      <c r="O19" s="10"/>
      <c r="P19" s="28"/>
      <c r="Q19" s="19"/>
    </row>
    <row r="20" spans="1:17" s="20" customFormat="1" ht="15">
      <c r="A20" s="84"/>
      <c r="B20" s="78"/>
      <c r="C20" s="79" t="s">
        <v>113</v>
      </c>
      <c r="D20" s="80"/>
      <c r="E20" s="87"/>
      <c r="F20" s="86"/>
      <c r="G20" s="88">
        <v>0</v>
      </c>
      <c r="H20" s="81"/>
      <c r="I20" s="87"/>
      <c r="J20" s="88"/>
      <c r="K20" s="81" t="s">
        <v>106</v>
      </c>
      <c r="L20" s="83" t="s">
        <v>182</v>
      </c>
      <c r="M20" s="3"/>
      <c r="N20" s="3"/>
      <c r="O20" s="10"/>
      <c r="P20" s="28"/>
      <c r="Q20" s="19"/>
    </row>
    <row r="21" spans="1:17" s="20" customFormat="1" ht="15">
      <c r="A21" s="84"/>
      <c r="B21" s="79"/>
      <c r="C21" s="79" t="s">
        <v>114</v>
      </c>
      <c r="D21" s="80"/>
      <c r="E21" s="87" t="s">
        <v>89</v>
      </c>
      <c r="F21" s="86" t="s">
        <v>89</v>
      </c>
      <c r="G21" s="88">
        <v>0</v>
      </c>
      <c r="H21" s="89" t="e">
        <f>G21*#REF!</f>
        <v>#REF!</v>
      </c>
      <c r="I21" s="87" t="s">
        <v>89</v>
      </c>
      <c r="J21" s="88"/>
      <c r="K21" s="81" t="s">
        <v>106</v>
      </c>
      <c r="L21" s="83" t="s">
        <v>69</v>
      </c>
      <c r="M21" s="3"/>
      <c r="N21" s="3"/>
      <c r="O21" s="10"/>
      <c r="P21" s="28"/>
      <c r="Q21" s="19"/>
    </row>
    <row r="22" spans="1:17" s="20" customFormat="1" ht="15">
      <c r="A22" s="84"/>
      <c r="B22" s="79"/>
      <c r="C22" s="90" t="s">
        <v>58</v>
      </c>
      <c r="D22" s="80"/>
      <c r="E22" s="87" t="s">
        <v>89</v>
      </c>
      <c r="F22" s="86" t="s">
        <v>89</v>
      </c>
      <c r="G22" s="88">
        <v>0</v>
      </c>
      <c r="H22" s="89" t="e">
        <f>G22*#REF!</f>
        <v>#REF!</v>
      </c>
      <c r="I22" s="87" t="s">
        <v>89</v>
      </c>
      <c r="J22" s="88"/>
      <c r="K22" s="81" t="s">
        <v>106</v>
      </c>
      <c r="L22" s="83" t="s">
        <v>103</v>
      </c>
      <c r="M22" s="3"/>
      <c r="N22" s="3"/>
      <c r="O22" s="10"/>
      <c r="P22" s="28"/>
      <c r="Q22" s="19"/>
    </row>
    <row r="23" spans="1:17" s="20" customFormat="1" ht="15">
      <c r="A23" s="84"/>
      <c r="B23" s="79"/>
      <c r="C23" s="90" t="s">
        <v>165</v>
      </c>
      <c r="D23" s="80"/>
      <c r="E23" s="87"/>
      <c r="F23" s="86"/>
      <c r="G23" s="88">
        <v>0.02</v>
      </c>
      <c r="H23" s="89"/>
      <c r="I23" s="87"/>
      <c r="J23" s="88"/>
      <c r="K23" s="81" t="s">
        <v>166</v>
      </c>
      <c r="L23" s="83" t="s">
        <v>183</v>
      </c>
      <c r="M23" s="3"/>
      <c r="N23" s="3"/>
      <c r="O23" s="10"/>
      <c r="P23" s="28"/>
      <c r="Q23" s="19"/>
    </row>
    <row r="24" spans="1:17" s="20" customFormat="1" ht="15">
      <c r="A24" s="84"/>
      <c r="B24" s="79"/>
      <c r="C24" s="90" t="s">
        <v>8</v>
      </c>
      <c r="D24" s="80"/>
      <c r="E24" s="91" t="s">
        <v>71</v>
      </c>
      <c r="F24" s="92" t="s">
        <v>89</v>
      </c>
      <c r="G24" s="91" t="s">
        <v>71</v>
      </c>
      <c r="H24" s="93"/>
      <c r="I24" s="91" t="s">
        <v>71</v>
      </c>
      <c r="J24" s="91" t="s">
        <v>71</v>
      </c>
      <c r="K24" s="81" t="s">
        <v>106</v>
      </c>
      <c r="L24" s="83" t="s">
        <v>70</v>
      </c>
      <c r="M24" s="3"/>
      <c r="N24" s="3"/>
      <c r="O24" s="10"/>
      <c r="P24" s="28"/>
      <c r="Q24" s="19"/>
    </row>
    <row r="25" spans="1:17" s="20" customFormat="1" ht="15">
      <c r="A25" s="84"/>
      <c r="B25" s="78" t="s">
        <v>104</v>
      </c>
      <c r="C25" s="90"/>
      <c r="D25" s="80"/>
      <c r="E25" s="94"/>
      <c r="F25" s="92"/>
      <c r="G25" s="94"/>
      <c r="H25" s="95"/>
      <c r="I25" s="94"/>
      <c r="J25" s="94"/>
      <c r="K25" s="81"/>
      <c r="L25" s="83"/>
      <c r="M25" s="3"/>
      <c r="N25" s="3"/>
      <c r="O25" s="10"/>
      <c r="P25" s="28"/>
      <c r="Q25" s="19"/>
    </row>
    <row r="26" spans="1:17" s="20" customFormat="1" ht="15">
      <c r="A26" s="84"/>
      <c r="B26" s="79"/>
      <c r="C26" s="96"/>
      <c r="D26" s="97"/>
      <c r="E26" s="91"/>
      <c r="F26" s="98"/>
      <c r="G26" s="91"/>
      <c r="H26" s="99"/>
      <c r="I26" s="91"/>
      <c r="J26" s="91"/>
      <c r="K26" s="149"/>
      <c r="L26" s="100"/>
      <c r="M26" s="3"/>
      <c r="N26" s="3"/>
      <c r="O26" s="10"/>
      <c r="P26" s="28"/>
      <c r="Q26" s="19"/>
    </row>
    <row r="27" spans="1:17" s="20" customFormat="1" ht="15.75" thickBot="1">
      <c r="A27" s="84"/>
      <c r="B27" s="79"/>
      <c r="C27" s="96"/>
      <c r="D27" s="97"/>
      <c r="E27" s="91"/>
      <c r="F27" s="98"/>
      <c r="G27" s="91"/>
      <c r="H27" s="99"/>
      <c r="I27" s="91"/>
      <c r="J27" s="91"/>
      <c r="K27" s="149"/>
      <c r="L27" s="100"/>
      <c r="M27" s="3"/>
      <c r="N27" s="3"/>
      <c r="O27" s="10"/>
      <c r="P27" s="28"/>
      <c r="Q27" s="19"/>
    </row>
    <row r="28" spans="1:12" s="20" customFormat="1" ht="15">
      <c r="A28" s="101" t="s">
        <v>40</v>
      </c>
      <c r="B28" s="102"/>
      <c r="C28" s="102"/>
      <c r="D28" s="103"/>
      <c r="E28" s="75"/>
      <c r="F28" s="75"/>
      <c r="G28" s="104"/>
      <c r="H28" s="105"/>
      <c r="I28" s="75"/>
      <c r="J28" s="104"/>
      <c r="K28" s="75"/>
      <c r="L28" s="153"/>
    </row>
    <row r="29" spans="1:12" s="29" customFormat="1" ht="15">
      <c r="A29" s="106"/>
      <c r="B29" s="107" t="s">
        <v>122</v>
      </c>
      <c r="C29" s="107"/>
      <c r="D29" s="108"/>
      <c r="E29" s="109"/>
      <c r="F29" s="109"/>
      <c r="G29" s="110"/>
      <c r="H29" s="111"/>
      <c r="I29" s="109"/>
      <c r="J29" s="110"/>
      <c r="K29" s="81"/>
      <c r="L29" s="154"/>
    </row>
    <row r="30" spans="1:12" s="20" customFormat="1" ht="15">
      <c r="A30" s="112"/>
      <c r="B30" s="79"/>
      <c r="C30" s="79" t="s">
        <v>123</v>
      </c>
      <c r="D30" s="80"/>
      <c r="E30" s="113"/>
      <c r="F30" s="114"/>
      <c r="G30" s="88">
        <v>0.05</v>
      </c>
      <c r="H30" s="111"/>
      <c r="I30" s="113"/>
      <c r="J30" s="88"/>
      <c r="K30" s="81" t="s">
        <v>17</v>
      </c>
      <c r="L30" s="154"/>
    </row>
    <row r="31" spans="1:12" s="20" customFormat="1" ht="15">
      <c r="A31" s="112"/>
      <c r="B31" s="79"/>
      <c r="C31" s="79" t="s">
        <v>43</v>
      </c>
      <c r="D31" s="80"/>
      <c r="E31" s="113"/>
      <c r="F31" s="114"/>
      <c r="G31" s="88" t="s">
        <v>184</v>
      </c>
      <c r="H31" s="111"/>
      <c r="I31" s="113"/>
      <c r="J31" s="88"/>
      <c r="K31" s="81" t="s">
        <v>42</v>
      </c>
      <c r="L31" s="83" t="s">
        <v>107</v>
      </c>
    </row>
    <row r="32" spans="1:12" s="20" customFormat="1" ht="15">
      <c r="A32" s="112"/>
      <c r="B32" s="79"/>
      <c r="C32" s="79" t="s">
        <v>41</v>
      </c>
      <c r="D32" s="80"/>
      <c r="E32" s="113"/>
      <c r="F32" s="114"/>
      <c r="G32" s="88" t="s">
        <v>184</v>
      </c>
      <c r="H32" s="111"/>
      <c r="I32" s="113"/>
      <c r="J32" s="88"/>
      <c r="K32" s="81" t="s">
        <v>163</v>
      </c>
      <c r="L32" s="83" t="s">
        <v>164</v>
      </c>
    </row>
    <row r="33" spans="1:12" s="20" customFormat="1" ht="15">
      <c r="A33" s="112"/>
      <c r="B33" s="79"/>
      <c r="C33" s="79" t="s">
        <v>23</v>
      </c>
      <c r="D33" s="80"/>
      <c r="E33" s="113"/>
      <c r="F33" s="114"/>
      <c r="G33" s="88" t="s">
        <v>184</v>
      </c>
      <c r="H33" s="111"/>
      <c r="I33" s="113"/>
      <c r="J33" s="88"/>
      <c r="K33" s="81" t="s">
        <v>24</v>
      </c>
      <c r="L33" s="154"/>
    </row>
    <row r="34" spans="1:12" s="20" customFormat="1" ht="15">
      <c r="A34" s="152"/>
      <c r="B34" s="79"/>
      <c r="C34" s="127" t="s">
        <v>158</v>
      </c>
      <c r="D34" s="80"/>
      <c r="E34" s="113"/>
      <c r="F34" s="114"/>
      <c r="G34" s="88" t="s">
        <v>184</v>
      </c>
      <c r="H34" s="111"/>
      <c r="I34" s="113"/>
      <c r="J34" s="88"/>
      <c r="K34" s="81" t="s">
        <v>24</v>
      </c>
      <c r="L34" s="83" t="s">
        <v>159</v>
      </c>
    </row>
    <row r="35" spans="1:12" s="20" customFormat="1" ht="15">
      <c r="A35" s="112"/>
      <c r="B35" s="107" t="s">
        <v>35</v>
      </c>
      <c r="C35" s="107"/>
      <c r="D35" s="108"/>
      <c r="E35" s="81"/>
      <c r="F35" s="81"/>
      <c r="G35" s="82"/>
      <c r="H35" s="115"/>
      <c r="I35" s="81"/>
      <c r="J35" s="82"/>
      <c r="K35" s="81"/>
      <c r="L35" s="83"/>
    </row>
    <row r="36" spans="1:12" s="20" customFormat="1" ht="15">
      <c r="A36" s="112"/>
      <c r="B36" s="79"/>
      <c r="C36" s="79" t="s">
        <v>36</v>
      </c>
      <c r="D36" s="80"/>
      <c r="E36" s="81"/>
      <c r="F36" s="81"/>
      <c r="G36" s="88">
        <v>0.05</v>
      </c>
      <c r="H36" s="115"/>
      <c r="I36" s="81"/>
      <c r="J36" s="88"/>
      <c r="K36" s="81" t="s">
        <v>125</v>
      </c>
      <c r="L36" s="83"/>
    </row>
    <row r="37" spans="1:12" s="20" customFormat="1" ht="15">
      <c r="A37" s="112"/>
      <c r="B37" s="79"/>
      <c r="C37" s="79" t="s">
        <v>124</v>
      </c>
      <c r="D37" s="80"/>
      <c r="E37" s="81"/>
      <c r="F37" s="81"/>
      <c r="G37" s="88">
        <v>0.02</v>
      </c>
      <c r="H37" s="115"/>
      <c r="I37" s="81"/>
      <c r="J37" s="85"/>
      <c r="K37" s="81" t="s">
        <v>34</v>
      </c>
      <c r="L37" s="83"/>
    </row>
    <row r="38" spans="1:12" s="20" customFormat="1" ht="15">
      <c r="A38" s="106"/>
      <c r="B38" s="107" t="s">
        <v>30</v>
      </c>
      <c r="C38" s="107"/>
      <c r="D38" s="108"/>
      <c r="E38" s="81"/>
      <c r="F38" s="81"/>
      <c r="G38" s="82"/>
      <c r="H38" s="115"/>
      <c r="I38" s="81"/>
      <c r="J38" s="82"/>
      <c r="K38" s="81"/>
      <c r="L38" s="83"/>
    </row>
    <row r="39" spans="1:12" s="29" customFormat="1" ht="15">
      <c r="A39" s="112"/>
      <c r="B39" s="79"/>
      <c r="C39" s="79" t="s">
        <v>31</v>
      </c>
      <c r="D39" s="80"/>
      <c r="E39" s="116"/>
      <c r="F39" s="117"/>
      <c r="G39" s="118">
        <v>0</v>
      </c>
      <c r="H39" s="119" t="s">
        <v>73</v>
      </c>
      <c r="I39" s="116"/>
      <c r="J39" s="118"/>
      <c r="K39" s="117" t="s">
        <v>115</v>
      </c>
      <c r="L39" s="155" t="s">
        <v>109</v>
      </c>
    </row>
    <row r="40" spans="1:12" s="20" customFormat="1" ht="15">
      <c r="A40" s="112"/>
      <c r="B40" s="79"/>
      <c r="C40" s="79" t="s">
        <v>32</v>
      </c>
      <c r="D40" s="80"/>
      <c r="E40" s="81"/>
      <c r="F40" s="81"/>
      <c r="G40" s="120">
        <v>2</v>
      </c>
      <c r="H40" s="115" t="s">
        <v>72</v>
      </c>
      <c r="I40" s="81"/>
      <c r="J40" s="120"/>
      <c r="K40" s="117" t="s">
        <v>34</v>
      </c>
      <c r="L40" s="83" t="s">
        <v>126</v>
      </c>
    </row>
    <row r="41" spans="1:12" s="20" customFormat="1" ht="15">
      <c r="A41" s="106"/>
      <c r="B41" s="107" t="s">
        <v>16</v>
      </c>
      <c r="C41" s="107"/>
      <c r="D41" s="108"/>
      <c r="E41" s="90"/>
      <c r="F41" s="81"/>
      <c r="G41" s="82"/>
      <c r="H41" s="121"/>
      <c r="I41" s="90"/>
      <c r="J41" s="82"/>
      <c r="K41" s="109"/>
      <c r="L41" s="155"/>
    </row>
    <row r="42" spans="1:12" s="29" customFormat="1" ht="15">
      <c r="A42" s="112"/>
      <c r="B42" s="79"/>
      <c r="C42" s="79" t="s">
        <v>110</v>
      </c>
      <c r="D42" s="80"/>
      <c r="E42" s="122"/>
      <c r="F42" s="123"/>
      <c r="G42" s="124">
        <v>0.02</v>
      </c>
      <c r="H42" s="115" t="s">
        <v>25</v>
      </c>
      <c r="I42" s="122"/>
      <c r="J42" s="124"/>
      <c r="K42" s="81" t="s">
        <v>106</v>
      </c>
      <c r="L42" s="83" t="s">
        <v>153</v>
      </c>
    </row>
    <row r="43" spans="1:12" s="20" customFormat="1" ht="15">
      <c r="A43" s="112"/>
      <c r="B43" s="79"/>
      <c r="C43" s="79" t="s">
        <v>111</v>
      </c>
      <c r="D43" s="80"/>
      <c r="E43" s="113"/>
      <c r="F43" s="113"/>
      <c r="G43" s="124">
        <v>0.05</v>
      </c>
      <c r="H43" s="119"/>
      <c r="I43" s="113"/>
      <c r="J43" s="124"/>
      <c r="K43" s="117" t="s">
        <v>29</v>
      </c>
      <c r="L43" s="155"/>
    </row>
    <row r="44" spans="1:12" s="20" customFormat="1" ht="15">
      <c r="A44" s="112"/>
      <c r="B44" s="79"/>
      <c r="C44" s="79" t="s">
        <v>26</v>
      </c>
      <c r="D44" s="80"/>
      <c r="E44" s="113"/>
      <c r="F44" s="113"/>
      <c r="G44" s="124">
        <v>0.05</v>
      </c>
      <c r="H44" s="115"/>
      <c r="I44" s="113"/>
      <c r="J44" s="124"/>
      <c r="K44" s="81" t="s">
        <v>106</v>
      </c>
      <c r="L44" s="83"/>
    </row>
    <row r="45" spans="1:12" s="20" customFormat="1" ht="15">
      <c r="A45" s="112"/>
      <c r="B45" s="79"/>
      <c r="C45" s="79" t="s">
        <v>150</v>
      </c>
      <c r="D45" s="80"/>
      <c r="E45" s="113"/>
      <c r="F45" s="113"/>
      <c r="G45" s="124">
        <v>0.05</v>
      </c>
      <c r="H45" s="115"/>
      <c r="I45" s="113"/>
      <c r="J45" s="124"/>
      <c r="K45" s="81" t="s">
        <v>127</v>
      </c>
      <c r="L45" s="83"/>
    </row>
    <row r="46" spans="1:12" s="20" customFormat="1" ht="15">
      <c r="A46" s="112"/>
      <c r="B46" s="79"/>
      <c r="C46" s="79"/>
      <c r="D46" s="80"/>
      <c r="E46" s="81"/>
      <c r="F46" s="81"/>
      <c r="G46" s="82"/>
      <c r="H46" s="115"/>
      <c r="I46" s="81"/>
      <c r="J46" s="82"/>
      <c r="K46" s="81"/>
      <c r="L46" s="83"/>
    </row>
    <row r="47" spans="1:12" s="20" customFormat="1" ht="15">
      <c r="A47" s="106"/>
      <c r="B47" s="78" t="s">
        <v>9</v>
      </c>
      <c r="C47" s="78"/>
      <c r="D47" s="125"/>
      <c r="E47" s="81"/>
      <c r="F47" s="81"/>
      <c r="G47" s="82"/>
      <c r="H47" s="126"/>
      <c r="I47" s="81"/>
      <c r="J47" s="82"/>
      <c r="K47" s="82"/>
      <c r="L47" s="156"/>
    </row>
    <row r="48" spans="1:12" s="20" customFormat="1" ht="15">
      <c r="A48" s="112"/>
      <c r="B48" s="127"/>
      <c r="C48" s="127" t="s">
        <v>28</v>
      </c>
      <c r="D48" s="128"/>
      <c r="E48" s="117"/>
      <c r="F48" s="117"/>
      <c r="G48" s="124">
        <v>0.1</v>
      </c>
      <c r="H48" s="115" t="s">
        <v>60</v>
      </c>
      <c r="I48" s="117"/>
      <c r="J48" s="124"/>
      <c r="K48" s="117" t="s">
        <v>62</v>
      </c>
      <c r="L48" s="83" t="s">
        <v>185</v>
      </c>
    </row>
    <row r="49" spans="1:12" s="20" customFormat="1" ht="15">
      <c r="A49" s="112"/>
      <c r="B49" s="127"/>
      <c r="C49" s="127" t="s">
        <v>27</v>
      </c>
      <c r="D49" s="128"/>
      <c r="E49" s="117"/>
      <c r="F49" s="117"/>
      <c r="G49" s="129" t="s">
        <v>63</v>
      </c>
      <c r="H49" s="111" t="s">
        <v>0</v>
      </c>
      <c r="I49" s="117"/>
      <c r="J49" s="129"/>
      <c r="K49" s="117" t="s">
        <v>62</v>
      </c>
      <c r="L49" s="154" t="s">
        <v>0</v>
      </c>
    </row>
    <row r="50" spans="1:12" s="20" customFormat="1" ht="15">
      <c r="A50" s="112"/>
      <c r="B50" s="79"/>
      <c r="C50" s="79" t="s">
        <v>13</v>
      </c>
      <c r="D50" s="80"/>
      <c r="E50" s="122"/>
      <c r="F50" s="117"/>
      <c r="G50" s="124">
        <v>0.02</v>
      </c>
      <c r="H50" s="111" t="s">
        <v>1</v>
      </c>
      <c r="I50" s="122"/>
      <c r="J50" s="124"/>
      <c r="K50" s="81" t="s">
        <v>74</v>
      </c>
      <c r="L50" s="154" t="s">
        <v>169</v>
      </c>
    </row>
    <row r="51" spans="1:12" s="20" customFormat="1" ht="15">
      <c r="A51" s="112"/>
      <c r="B51" s="79"/>
      <c r="C51" s="79" t="s">
        <v>14</v>
      </c>
      <c r="D51" s="80"/>
      <c r="E51" s="113"/>
      <c r="F51" s="113"/>
      <c r="G51" s="88">
        <v>0.05</v>
      </c>
      <c r="H51" s="115"/>
      <c r="I51" s="113"/>
      <c r="J51" s="88"/>
      <c r="K51" s="117" t="s">
        <v>34</v>
      </c>
      <c r="L51" s="83"/>
    </row>
    <row r="52" spans="1:12" s="20" customFormat="1" ht="15">
      <c r="A52" s="112"/>
      <c r="B52" s="79"/>
      <c r="C52" s="79" t="s">
        <v>15</v>
      </c>
      <c r="D52" s="80"/>
      <c r="E52" s="113"/>
      <c r="F52" s="113"/>
      <c r="G52" s="88">
        <v>0.05</v>
      </c>
      <c r="H52" s="115"/>
      <c r="I52" s="113"/>
      <c r="J52" s="88"/>
      <c r="K52" s="117" t="s">
        <v>128</v>
      </c>
      <c r="L52" s="83"/>
    </row>
    <row r="53" spans="1:12" s="20" customFormat="1" ht="15">
      <c r="A53" s="112"/>
      <c r="B53" s="78" t="s">
        <v>105</v>
      </c>
      <c r="C53" s="79"/>
      <c r="D53" s="80"/>
      <c r="E53" s="113"/>
      <c r="F53" s="113"/>
      <c r="G53" s="130"/>
      <c r="H53" s="115"/>
      <c r="I53" s="113"/>
      <c r="J53" s="130"/>
      <c r="K53" s="81"/>
      <c r="L53" s="83"/>
    </row>
    <row r="54" spans="1:17" s="20" customFormat="1" ht="15">
      <c r="A54" s="84"/>
      <c r="B54" s="79"/>
      <c r="C54" s="96"/>
      <c r="D54" s="97"/>
      <c r="E54" s="91"/>
      <c r="F54" s="98"/>
      <c r="G54" s="91"/>
      <c r="H54" s="99"/>
      <c r="I54" s="91"/>
      <c r="J54" s="91"/>
      <c r="K54" s="149"/>
      <c r="L54" s="100"/>
      <c r="M54" s="3"/>
      <c r="N54" s="3"/>
      <c r="O54" s="10"/>
      <c r="P54" s="28"/>
      <c r="Q54" s="19"/>
    </row>
    <row r="55" spans="1:17" s="20" customFormat="1" ht="15">
      <c r="A55" s="84"/>
      <c r="B55" s="79"/>
      <c r="C55" s="96"/>
      <c r="D55" s="97"/>
      <c r="E55" s="91"/>
      <c r="F55" s="98"/>
      <c r="G55" s="91"/>
      <c r="H55" s="99"/>
      <c r="I55" s="91"/>
      <c r="J55" s="91"/>
      <c r="K55" s="149"/>
      <c r="L55" s="100"/>
      <c r="M55" s="3"/>
      <c r="N55" s="3"/>
      <c r="O55" s="10"/>
      <c r="P55" s="28"/>
      <c r="Q55" s="19"/>
    </row>
    <row r="56" spans="1:12" s="20" customFormat="1" ht="15">
      <c r="A56" s="131" t="s">
        <v>75</v>
      </c>
      <c r="B56" s="132"/>
      <c r="C56" s="132"/>
      <c r="D56" s="133"/>
      <c r="E56" s="134"/>
      <c r="F56" s="134"/>
      <c r="G56" s="135"/>
      <c r="H56" s="136"/>
      <c r="I56" s="134"/>
      <c r="J56" s="135"/>
      <c r="K56" s="135"/>
      <c r="L56" s="157"/>
    </row>
    <row r="57" spans="1:12" s="20" customFormat="1" ht="15">
      <c r="A57" s="106"/>
      <c r="B57" s="78" t="s">
        <v>129</v>
      </c>
      <c r="C57" s="78"/>
      <c r="D57" s="125"/>
      <c r="E57" s="81"/>
      <c r="F57" s="81"/>
      <c r="G57" s="82"/>
      <c r="H57" s="126"/>
      <c r="I57" s="81"/>
      <c r="J57" s="82"/>
      <c r="K57" s="82"/>
      <c r="L57" s="156"/>
    </row>
    <row r="58" spans="1:12" s="20" customFormat="1" ht="15">
      <c r="A58" s="106"/>
      <c r="B58" s="78"/>
      <c r="C58" s="79" t="s">
        <v>132</v>
      </c>
      <c r="D58" s="125"/>
      <c r="E58" s="81"/>
      <c r="F58" s="81"/>
      <c r="G58" s="124">
        <v>0.1</v>
      </c>
      <c r="H58" s="126"/>
      <c r="I58" s="81"/>
      <c r="J58" s="124"/>
      <c r="K58" s="81" t="s">
        <v>34</v>
      </c>
      <c r="L58" s="156"/>
    </row>
    <row r="59" spans="1:12" s="20" customFormat="1" ht="15">
      <c r="A59" s="106"/>
      <c r="B59" s="78"/>
      <c r="C59" s="79" t="s">
        <v>130</v>
      </c>
      <c r="D59" s="125"/>
      <c r="E59" s="81"/>
      <c r="F59" s="81"/>
      <c r="G59" s="88">
        <v>0.05</v>
      </c>
      <c r="H59" s="126"/>
      <c r="I59" s="81"/>
      <c r="J59" s="88"/>
      <c r="K59" s="81" t="s">
        <v>133</v>
      </c>
      <c r="L59" s="156"/>
    </row>
    <row r="60" spans="1:12" s="20" customFormat="1" ht="15">
      <c r="A60" s="106"/>
      <c r="B60" s="78"/>
      <c r="C60" s="79" t="s">
        <v>131</v>
      </c>
      <c r="D60" s="125"/>
      <c r="E60" s="81"/>
      <c r="F60" s="81"/>
      <c r="G60" s="88">
        <v>0.05</v>
      </c>
      <c r="H60" s="126"/>
      <c r="I60" s="81"/>
      <c r="J60" s="88"/>
      <c r="K60" s="81" t="s">
        <v>154</v>
      </c>
      <c r="L60" s="156"/>
    </row>
    <row r="61" spans="1:12" s="20" customFormat="1" ht="15">
      <c r="A61" s="106"/>
      <c r="B61" s="78"/>
      <c r="C61" s="79" t="s">
        <v>155</v>
      </c>
      <c r="D61" s="125"/>
      <c r="E61" s="81"/>
      <c r="F61" s="81"/>
      <c r="G61" s="91" t="s">
        <v>137</v>
      </c>
      <c r="H61" s="126"/>
      <c r="I61" s="81"/>
      <c r="J61" s="91"/>
      <c r="K61" s="81" t="s">
        <v>156</v>
      </c>
      <c r="L61" s="83" t="s">
        <v>157</v>
      </c>
    </row>
    <row r="62" spans="1:12" s="20" customFormat="1" ht="15">
      <c r="A62" s="112"/>
      <c r="B62" s="78" t="s">
        <v>134</v>
      </c>
      <c r="C62" s="79"/>
      <c r="D62" s="80"/>
      <c r="E62" s="113"/>
      <c r="F62" s="113"/>
      <c r="G62" s="110"/>
      <c r="H62" s="115"/>
      <c r="I62" s="113"/>
      <c r="J62" s="110"/>
      <c r="K62" s="81"/>
      <c r="L62" s="83"/>
    </row>
    <row r="63" spans="1:12" s="20" customFormat="1" ht="15">
      <c r="A63" s="112"/>
      <c r="B63" s="78"/>
      <c r="C63" s="79" t="s">
        <v>116</v>
      </c>
      <c r="D63" s="80"/>
      <c r="E63" s="113"/>
      <c r="F63" s="113"/>
      <c r="G63" s="88">
        <v>0.02</v>
      </c>
      <c r="H63" s="115"/>
      <c r="I63" s="113"/>
      <c r="J63" s="88"/>
      <c r="K63" s="81" t="s">
        <v>140</v>
      </c>
      <c r="L63" s="83" t="s">
        <v>139</v>
      </c>
    </row>
    <row r="64" spans="1:12" s="20" customFormat="1" ht="15">
      <c r="A64" s="112"/>
      <c r="B64" s="79"/>
      <c r="C64" s="79" t="s">
        <v>117</v>
      </c>
      <c r="D64" s="80"/>
      <c r="E64" s="81"/>
      <c r="F64" s="81"/>
      <c r="G64" s="88">
        <v>0.01</v>
      </c>
      <c r="H64" s="115"/>
      <c r="I64" s="81"/>
      <c r="J64" s="88"/>
      <c r="K64" s="81" t="s">
        <v>140</v>
      </c>
      <c r="L64" s="83" t="s">
        <v>141</v>
      </c>
    </row>
    <row r="65" spans="1:12" s="20" customFormat="1" ht="15">
      <c r="A65" s="112"/>
      <c r="B65" s="78" t="s">
        <v>142</v>
      </c>
      <c r="C65" s="79"/>
      <c r="D65" s="80"/>
      <c r="E65" s="82"/>
      <c r="F65" s="82"/>
      <c r="G65" s="82"/>
      <c r="H65" s="115"/>
      <c r="I65" s="82"/>
      <c r="J65" s="82"/>
      <c r="K65" s="81"/>
      <c r="L65" s="83"/>
    </row>
    <row r="66" spans="1:12" s="20" customFormat="1" ht="15">
      <c r="A66" s="112"/>
      <c r="B66" s="79"/>
      <c r="C66" s="79" t="s">
        <v>10</v>
      </c>
      <c r="D66" s="80"/>
      <c r="E66" s="113"/>
      <c r="F66" s="113"/>
      <c r="G66" s="88">
        <v>0.15</v>
      </c>
      <c r="H66" s="115"/>
      <c r="I66" s="113"/>
      <c r="J66" s="88"/>
      <c r="K66" s="81" t="s">
        <v>64</v>
      </c>
      <c r="L66" s="83"/>
    </row>
    <row r="67" spans="1:12" s="20" customFormat="1" ht="15">
      <c r="A67" s="112"/>
      <c r="B67" s="79"/>
      <c r="C67" s="79" t="s">
        <v>11</v>
      </c>
      <c r="D67" s="80"/>
      <c r="E67" s="113"/>
      <c r="F67" s="113"/>
      <c r="G67" s="88">
        <v>0.1</v>
      </c>
      <c r="H67" s="115"/>
      <c r="I67" s="113"/>
      <c r="J67" s="88"/>
      <c r="K67" s="81" t="s">
        <v>65</v>
      </c>
      <c r="L67" s="83"/>
    </row>
    <row r="68" spans="1:12" s="20" customFormat="1" ht="15">
      <c r="A68" s="112"/>
      <c r="B68" s="79"/>
      <c r="C68" s="79" t="s">
        <v>12</v>
      </c>
      <c r="D68" s="80"/>
      <c r="E68" s="113"/>
      <c r="F68" s="113"/>
      <c r="G68" s="88">
        <v>0.15</v>
      </c>
      <c r="H68" s="115"/>
      <c r="I68" s="113"/>
      <c r="J68" s="88"/>
      <c r="K68" s="81" t="s">
        <v>66</v>
      </c>
      <c r="L68" s="83"/>
    </row>
    <row r="69" spans="1:12" s="20" customFormat="1" ht="15">
      <c r="A69" s="112"/>
      <c r="B69" s="78" t="s">
        <v>135</v>
      </c>
      <c r="C69" s="79"/>
      <c r="D69" s="80"/>
      <c r="E69" s="81"/>
      <c r="F69" s="81"/>
      <c r="G69" s="82"/>
      <c r="H69" s="115"/>
      <c r="I69" s="81"/>
      <c r="J69" s="82"/>
      <c r="K69" s="81"/>
      <c r="L69" s="83"/>
    </row>
    <row r="70" spans="1:12" s="20" customFormat="1" ht="15">
      <c r="A70" s="112"/>
      <c r="B70" s="79"/>
      <c r="C70" s="79" t="s">
        <v>33</v>
      </c>
      <c r="D70" s="80"/>
      <c r="E70" s="81"/>
      <c r="F70" s="81"/>
      <c r="G70" s="91" t="s">
        <v>137</v>
      </c>
      <c r="H70" s="115" t="s">
        <v>59</v>
      </c>
      <c r="I70" s="81"/>
      <c r="J70" s="91" t="s">
        <v>137</v>
      </c>
      <c r="K70" s="81"/>
      <c r="L70" s="83" t="s">
        <v>118</v>
      </c>
    </row>
    <row r="71" spans="1:12" s="20" customFormat="1" ht="15">
      <c r="A71" s="112"/>
      <c r="B71" s="79"/>
      <c r="C71" s="79" t="s">
        <v>119</v>
      </c>
      <c r="D71" s="80"/>
      <c r="E71" s="81"/>
      <c r="F71" s="81"/>
      <c r="G71" s="91" t="s">
        <v>137</v>
      </c>
      <c r="H71" s="115"/>
      <c r="I71" s="81"/>
      <c r="J71" s="91" t="s">
        <v>137</v>
      </c>
      <c r="K71" s="81"/>
      <c r="L71" s="83"/>
    </row>
    <row r="72" spans="1:12" s="20" customFormat="1" ht="15">
      <c r="A72" s="112"/>
      <c r="B72" s="78" t="s">
        <v>136</v>
      </c>
      <c r="C72" s="79"/>
      <c r="D72" s="80"/>
      <c r="E72" s="81"/>
      <c r="F72" s="81"/>
      <c r="G72" s="82"/>
      <c r="H72" s="115"/>
      <c r="I72" s="81"/>
      <c r="J72" s="82"/>
      <c r="K72" s="81"/>
      <c r="L72" s="83"/>
    </row>
    <row r="73" spans="1:12" s="20" customFormat="1" ht="15">
      <c r="A73" s="112"/>
      <c r="B73" s="78"/>
      <c r="C73" s="79" t="s">
        <v>121</v>
      </c>
      <c r="D73" s="80"/>
      <c r="E73" s="81"/>
      <c r="F73" s="81"/>
      <c r="G73" s="88">
        <v>0.02</v>
      </c>
      <c r="H73" s="115"/>
      <c r="I73" s="81"/>
      <c r="J73" s="88"/>
      <c r="K73" s="81" t="s">
        <v>138</v>
      </c>
      <c r="L73" s="83" t="s">
        <v>120</v>
      </c>
    </row>
    <row r="74" spans="1:12" s="20" customFormat="1" ht="15">
      <c r="A74" s="112"/>
      <c r="B74" s="78" t="s">
        <v>105</v>
      </c>
      <c r="C74" s="79"/>
      <c r="D74" s="80"/>
      <c r="E74" s="113"/>
      <c r="F74" s="113"/>
      <c r="G74" s="130"/>
      <c r="H74" s="115"/>
      <c r="I74" s="113"/>
      <c r="J74" s="130"/>
      <c r="K74" s="81"/>
      <c r="L74" s="83"/>
    </row>
    <row r="75" spans="1:12" s="20" customFormat="1" ht="15">
      <c r="A75" s="112"/>
      <c r="B75" s="79"/>
      <c r="C75" s="96"/>
      <c r="D75" s="97"/>
      <c r="E75" s="91"/>
      <c r="F75" s="98"/>
      <c r="G75" s="91"/>
      <c r="H75" s="99"/>
      <c r="I75" s="91"/>
      <c r="J75" s="91"/>
      <c r="K75" s="149"/>
      <c r="L75" s="100"/>
    </row>
    <row r="76" spans="1:17" s="20" customFormat="1" ht="15">
      <c r="A76" s="84"/>
      <c r="B76" s="79"/>
      <c r="C76" s="96"/>
      <c r="D76" s="97"/>
      <c r="E76" s="91"/>
      <c r="F76" s="98"/>
      <c r="G76" s="91"/>
      <c r="H76" s="99"/>
      <c r="I76" s="91"/>
      <c r="J76" s="91"/>
      <c r="K76" s="149"/>
      <c r="L76" s="100"/>
      <c r="M76" s="3"/>
      <c r="N76" s="3"/>
      <c r="O76" s="10"/>
      <c r="P76" s="28"/>
      <c r="Q76" s="19"/>
    </row>
    <row r="77" spans="1:17" s="20" customFormat="1" ht="15.75" thickBot="1">
      <c r="A77" s="137"/>
      <c r="B77" s="138"/>
      <c r="C77" s="139"/>
      <c r="D77" s="140"/>
      <c r="E77" s="141"/>
      <c r="F77" s="142"/>
      <c r="G77" s="141"/>
      <c r="H77" s="143"/>
      <c r="I77" s="141"/>
      <c r="J77" s="141"/>
      <c r="K77" s="150"/>
      <c r="L77" s="144"/>
      <c r="M77" s="3"/>
      <c r="N77" s="3"/>
      <c r="O77" s="10"/>
      <c r="P77" s="28"/>
      <c r="Q77" s="19"/>
    </row>
    <row r="78" spans="1:10" s="20" customFormat="1" ht="12.75">
      <c r="A78" s="3"/>
      <c r="B78" s="3"/>
      <c r="C78" s="3"/>
      <c r="D78" s="3"/>
      <c r="G78" s="25"/>
      <c r="H78" s="3"/>
      <c r="J78" s="25"/>
    </row>
    <row r="79" spans="1:10" s="20" customFormat="1" ht="12.75">
      <c r="A79" s="7"/>
      <c r="B79" s="3"/>
      <c r="C79" s="3"/>
      <c r="D79" s="3"/>
      <c r="E79" s="3"/>
      <c r="F79" s="3"/>
      <c r="G79" s="72"/>
      <c r="H79" s="1"/>
      <c r="I79" s="3"/>
      <c r="J79" s="72"/>
    </row>
  </sheetData>
  <printOptions/>
  <pageMargins left="0.9055118110236221" right="0.6692913385826772" top="0" bottom="0" header="0.5118110236220472" footer="0"/>
  <pageSetup fitToHeight="1" fitToWidth="1" horizontalDpi="600" verticalDpi="600" orientation="landscape" paperSize="9" scale="48" r:id="rId1"/>
  <headerFooter alignWithMargins="0">
    <oddFooter>&amp;CEtude Cas qualimétrie Code. Coûts et gains variables&amp;RDocument travail. Club Qualimétrie v0.1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grandrianari</dc:creator>
  <cp:keywords/>
  <dc:description/>
  <cp:lastModifiedBy>Tablet PV</cp:lastModifiedBy>
  <cp:lastPrinted>2009-06-08T15:57:37Z</cp:lastPrinted>
  <dcterms:created xsi:type="dcterms:W3CDTF">2007-07-03T09:18:48Z</dcterms:created>
  <dcterms:modified xsi:type="dcterms:W3CDTF">2009-06-08T16:07:07Z</dcterms:modified>
  <cp:category/>
  <cp:version/>
  <cp:contentType/>
  <cp:contentStatus/>
</cp:coreProperties>
</file>